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2024年\2024年市级建设财力项目竣工财务决算审计服务 招标文件\"/>
    </mc:Choice>
  </mc:AlternateContent>
  <xr:revisionPtr revIDLastSave="0" documentId="13_ncr:1_{831BD288-31C0-4F82-AC5A-CCBF4EA57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Sheet1!$A$1:$S$76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1" l="1"/>
  <c r="J63" i="1"/>
  <c r="L61" i="1"/>
  <c r="H57" i="1"/>
  <c r="G50" i="1"/>
  <c r="L45" i="1"/>
  <c r="L40" i="1"/>
  <c r="L35" i="1"/>
  <c r="H31" i="1"/>
  <c r="L30" i="1"/>
  <c r="J27" i="1"/>
  <c r="J76" i="1" s="1"/>
  <c r="F27" i="1"/>
  <c r="H27" i="1" s="1"/>
  <c r="L20" i="1"/>
  <c r="G16" i="1"/>
  <c r="G15" i="1"/>
  <c r="G14" i="1"/>
  <c r="G13" i="1"/>
  <c r="G12" i="1"/>
  <c r="G11" i="1"/>
  <c r="L10" i="1"/>
  <c r="L76" i="1" s="1"/>
  <c r="G10" i="1"/>
  <c r="L5" i="1"/>
</calcChain>
</file>

<file path=xl/sharedStrings.xml><?xml version="1.0" encoding="utf-8"?>
<sst xmlns="http://schemas.openxmlformats.org/spreadsheetml/2006/main" count="641" uniqueCount="273">
  <si>
    <t xml:space="preserve">待审计市级建设财力项目（已审价并编制完成竣工财务决算）统计表（2024年第一批） 
</t>
  </si>
  <si>
    <t>单位: 万元　　</t>
  </si>
  <si>
    <t>序号</t>
  </si>
  <si>
    <t>包件</t>
  </si>
  <si>
    <t>项目名称</t>
  </si>
  <si>
    <t>项目单位</t>
  </si>
  <si>
    <t xml:space="preserve">主管部门(单位) </t>
  </si>
  <si>
    <t>总投资</t>
  </si>
  <si>
    <t>工程费</t>
  </si>
  <si>
    <t>其中市级建设财力投资</t>
  </si>
  <si>
    <t>总投资中市级建设财力投资</t>
  </si>
  <si>
    <t>审计费预算控制数</t>
  </si>
  <si>
    <t>包件金额合计</t>
  </si>
  <si>
    <t>竣工年份</t>
  </si>
  <si>
    <t>项目招标代理单位</t>
  </si>
  <si>
    <t>项目财务监理单位</t>
  </si>
  <si>
    <t>项目工程监理单位</t>
  </si>
  <si>
    <t>项目工程审价单位</t>
  </si>
  <si>
    <t>项目代建(管理)单位</t>
  </si>
  <si>
    <t>备注</t>
  </si>
  <si>
    <t>土地费</t>
  </si>
  <si>
    <t>包件一</t>
  </si>
  <si>
    <t>上海工程技术大学松江校区行政楼主楼电梯加装改造工程</t>
  </si>
  <si>
    <t>上海工程技术大学</t>
  </si>
  <si>
    <t>市教委</t>
  </si>
  <si>
    <r>
      <rPr>
        <sz val="12"/>
        <color theme="1"/>
        <rFont val="Times New Roman"/>
        <family val="1"/>
      </rPr>
      <t>2021</t>
    </r>
    <r>
      <rPr>
        <sz val="12"/>
        <color theme="1"/>
        <rFont val="仿宋_GB2312"/>
        <charset val="134"/>
      </rPr>
      <t>年</t>
    </r>
  </si>
  <si>
    <t>上海华升工程造价咨询事务所有限公司</t>
  </si>
  <si>
    <t>上海子亚工程造价咨询有限公司</t>
  </si>
  <si>
    <t>上海高校工程建设咨询监理有限公司</t>
  </si>
  <si>
    <t>白龙港污水处理厂提标改造工程</t>
  </si>
  <si>
    <t>上海白龙港污水处理有限公司</t>
  </si>
  <si>
    <t>上海市水务局</t>
  </si>
  <si>
    <t>上海上投招标有限公司</t>
  </si>
  <si>
    <t>上海明方复兴工程造价咨询有限公司</t>
  </si>
  <si>
    <t>上海市合流工程监理有限公司、上海宏波咨询管理有限公司、上海上咨工程咨询有限公司</t>
  </si>
  <si>
    <t>上海大学防汛泵站截污改造工程</t>
  </si>
  <si>
    <t>上海市城市排水有限公司</t>
  </si>
  <si>
    <r>
      <rPr>
        <sz val="12"/>
        <color theme="1"/>
        <rFont val="Times New Roman"/>
        <family val="1"/>
      </rPr>
      <t>2018</t>
    </r>
    <r>
      <rPr>
        <sz val="12"/>
        <color theme="1"/>
        <rFont val="仿宋_GB2312"/>
        <charset val="134"/>
      </rPr>
      <t>年</t>
    </r>
  </si>
  <si>
    <t>上海联合工程监理造价咨询有限公司</t>
  </si>
  <si>
    <t>上海正弘建设工程顾问有限公司</t>
  </si>
  <si>
    <t>上海宏波工程咨询管理有限公司</t>
  </si>
  <si>
    <t>大场老街防汛泵站截污改造工程</t>
  </si>
  <si>
    <t>寿阳、曹安线、东兰、交通南、广中雨水泵站改造工程</t>
  </si>
  <si>
    <r>
      <rPr>
        <sz val="12"/>
        <color theme="1"/>
        <rFont val="Times New Roman"/>
        <family val="1"/>
      </rPr>
      <t>2017</t>
    </r>
    <r>
      <rPr>
        <sz val="12"/>
        <color theme="1"/>
        <rFont val="仿宋_GB2312"/>
        <charset val="134"/>
      </rPr>
      <t>年</t>
    </r>
  </si>
  <si>
    <t>包件二</t>
  </si>
  <si>
    <t>省市边界水文水质监测站网工程新元等水文站及水文巡测基地</t>
  </si>
  <si>
    <t>上海市水文总站</t>
  </si>
  <si>
    <t>上海国际招标有限公司</t>
  </si>
  <si>
    <t>上海文汇工程咨询有限公司</t>
  </si>
  <si>
    <t>上海高波工程咨询监理有限公司</t>
  </si>
  <si>
    <t>上海城投航道建设有限公司</t>
  </si>
  <si>
    <t>省市边界水文水质监测站网工程盐铁塘北闸水文站</t>
  </si>
  <si>
    <t>省市边界水文水质监测站网工程枫泾水文站</t>
  </si>
  <si>
    <t>省市边界水文水质监测站网工程枫泾工业区水文站</t>
  </si>
  <si>
    <t>省市边界水文水质监测站网工程廊下水文站</t>
  </si>
  <si>
    <t>省市边界水文水质监测站网工程兴塔水文站</t>
  </si>
  <si>
    <t>省市边界水文水质监测站网工程中洪水文站</t>
  </si>
  <si>
    <t>省市边界水文水质监测站网工程俞汇塘水文站</t>
  </si>
  <si>
    <t>上海图书馆东馆</t>
  </si>
  <si>
    <t>上海图书馆（上海科学技术情报研究所）</t>
  </si>
  <si>
    <t>中共上海市委宣传部</t>
  </si>
  <si>
    <t>上海大华工程造价咨询有限公司
上海升大华远会计师事务所（普通合伙）</t>
  </si>
  <si>
    <t>上海建科工程咨询有限公司</t>
  </si>
  <si>
    <t>上海大华工程造价咨询有限公司</t>
  </si>
  <si>
    <t>上海市工程建设咨询监理有限公司</t>
  </si>
  <si>
    <t>上海市污水治理白龙港片区南线输送干线完善工程（过江管及连接管）</t>
  </si>
  <si>
    <r>
      <rPr>
        <sz val="12"/>
        <color theme="1"/>
        <rFont val="Times New Roman"/>
        <family val="1"/>
      </rPr>
      <t>2016</t>
    </r>
    <r>
      <rPr>
        <sz val="12"/>
        <color theme="1"/>
        <rFont val="仿宋_GB2312"/>
        <charset val="134"/>
      </rPr>
      <t>年</t>
    </r>
  </si>
  <si>
    <t>上海市上投招标公司、上海翔波工程咨询有限公司</t>
  </si>
  <si>
    <t>上海宏波工程咨询管理有限公司、上海浦桥工程建设监理有限公司</t>
  </si>
  <si>
    <t>包件三</t>
  </si>
  <si>
    <t>张马泵站工程</t>
  </si>
  <si>
    <t>上海市堤防泵闸建设运行中心</t>
  </si>
  <si>
    <r>
      <rPr>
        <sz val="12"/>
        <color theme="1"/>
        <rFont val="Times New Roman"/>
        <family val="1"/>
      </rPr>
      <t>2020</t>
    </r>
    <r>
      <rPr>
        <sz val="12"/>
        <color theme="1"/>
        <rFont val="仿宋_GB2312"/>
        <charset val="134"/>
      </rPr>
      <t>年</t>
    </r>
  </si>
  <si>
    <t>上海明方复兴工程造价咨询事务所有限公司等</t>
  </si>
  <si>
    <t>白龙港片区南线输送干线完善工程（东段输送干管）</t>
  </si>
  <si>
    <t>上海翔波工程咨询有限公司、上海中鑫建设咨询有限公司</t>
  </si>
  <si>
    <t>上海宏波工程咨询管理有限公司、上海联合工程监理造价咨询有限公司、上海市合流工程监理有限公司、上海市市政工程管理咨询有限公司、上海城建工程建设监理有限公司、上海舟艺建设工程咨询监理有限公司</t>
  </si>
  <si>
    <t>苏州河干流水文水质自动检测系统</t>
  </si>
  <si>
    <t>上海市江海水利资产管理公司</t>
  </si>
  <si>
    <r>
      <rPr>
        <sz val="12"/>
        <color theme="1"/>
        <rFont val="Times New Roman"/>
        <family val="1"/>
      </rPr>
      <t>2011</t>
    </r>
    <r>
      <rPr>
        <sz val="12"/>
        <color theme="1"/>
        <rFont val="仿宋_GB2312"/>
        <charset val="134"/>
      </rPr>
      <t>年</t>
    </r>
  </si>
  <si>
    <t>上海翔波工程咨询有限公司</t>
  </si>
  <si>
    <t>上海事通工程造价咨询监理有限公司</t>
  </si>
  <si>
    <t>上海会龙工程管理咨询有限公司</t>
  </si>
  <si>
    <t>上海水利投资建设有限公司</t>
  </si>
  <si>
    <t>周浦塘泵站工程</t>
  </si>
  <si>
    <t>上海水务建设工程有限公司</t>
  </si>
  <si>
    <t>朱泖河泵站工程</t>
  </si>
  <si>
    <t>上海水利投资建设（集团）有限公司</t>
  </si>
  <si>
    <t>包件四</t>
  </si>
  <si>
    <t>上海市防震减灾技术支撑系统基础设施工程</t>
  </si>
  <si>
    <t>上海市地震局</t>
  </si>
  <si>
    <t>中国地震局</t>
  </si>
  <si>
    <t>上海明方复兴工程造价咨询事务所有限公司</t>
  </si>
  <si>
    <t>上海上咨建设工程咨询有限公司</t>
  </si>
  <si>
    <t>上海中世建设咨询有限公司</t>
  </si>
  <si>
    <t>龙华机场排水系统工程</t>
  </si>
  <si>
    <t>上海亚圣建设工程造价咨询有限公司</t>
  </si>
  <si>
    <t>上海华城工程建设管理有限公司、上海舟艺建设工程咨询监理有限公司</t>
  </si>
  <si>
    <t>上海市老年医学中心
（一期）项目</t>
  </si>
  <si>
    <t>上海申康医院发展中心</t>
  </si>
  <si>
    <r>
      <rPr>
        <sz val="12"/>
        <color theme="1"/>
        <rFont val="Times New Roman"/>
        <family val="1"/>
      </rPr>
      <t>2022</t>
    </r>
    <r>
      <rPr>
        <sz val="12"/>
        <color theme="1"/>
        <rFont val="仿宋_GB2312"/>
        <charset val="134"/>
      </rPr>
      <t>年</t>
    </r>
  </si>
  <si>
    <t>上海申康卫生基建管理有限公司</t>
  </si>
  <si>
    <t>长兴岛青草沙水库周边水系调整</t>
  </si>
  <si>
    <t>上海城投水务工程项目管理有限公司</t>
  </si>
  <si>
    <t>龙尖嘴泵闸工程</t>
  </si>
  <si>
    <t>上海翔波工程咨询有限公司等</t>
  </si>
  <si>
    <t>上海财瑞建设管理有限公司</t>
  </si>
  <si>
    <t>上海东华工程咨询有限公司</t>
  </si>
  <si>
    <t>包件五</t>
  </si>
  <si>
    <t>上海崇明体育训练基地一期项目</t>
  </si>
  <si>
    <t>上海市竞技体育训练管理中心</t>
  </si>
  <si>
    <t>上海市体育局</t>
  </si>
  <si>
    <r>
      <rPr>
        <sz val="12"/>
        <color theme="1"/>
        <rFont val="Times New Roman"/>
        <family val="1"/>
      </rPr>
      <t>2019</t>
    </r>
    <r>
      <rPr>
        <sz val="12"/>
        <color theme="1"/>
        <rFont val="仿宋_GB2312"/>
        <charset val="134"/>
      </rPr>
      <t>年</t>
    </r>
  </si>
  <si>
    <t>上海申元工程投资咨询有限公司</t>
  </si>
  <si>
    <t>上海建科院工程咨询有限公司</t>
  </si>
  <si>
    <t>上海市市政工程建设发展有限公司</t>
  </si>
  <si>
    <t>闵行轮渡站迁建工程</t>
  </si>
  <si>
    <t>上海市轮渡有限公司</t>
  </si>
  <si>
    <t>市交通委</t>
  </si>
  <si>
    <t>上海百通项目管理咨询有限公司</t>
  </si>
  <si>
    <t>上海东方投资监理有限公司</t>
  </si>
  <si>
    <t>上海振南工程咨询监理有限公司；上海同济工程项目管理咨询有限公司</t>
  </si>
  <si>
    <t>南北高架中兴路下匝道新建工程</t>
  </si>
  <si>
    <t>上海公路投资建设发展有限公司</t>
  </si>
  <si>
    <t>上海市交通委员会</t>
  </si>
  <si>
    <t>上海上咨工程招投标代理有限公司</t>
  </si>
  <si>
    <t>上海沪港建设咨询有限公司</t>
  </si>
  <si>
    <t>上海市合流工程监理有限公司</t>
  </si>
  <si>
    <t>老港再生能源利用中心二期配套码头扩能工程</t>
  </si>
  <si>
    <t>上海老港固废综合开发有限公司</t>
  </si>
  <si>
    <t>上海市绿化和市容管理局</t>
  </si>
  <si>
    <t>上海华瑞建设经济咨询有限公司（建安）/上海国际招标有限公司（设备）</t>
  </si>
  <si>
    <t>上海市政工程造价咨询有限公司</t>
  </si>
  <si>
    <t>上海市动物无害化处理中心建设项目</t>
  </si>
  <si>
    <t>上海市动物无害化处理中心</t>
  </si>
  <si>
    <t>上海市农业农村委员会</t>
  </si>
  <si>
    <t>上海创众工程监理有限公司</t>
  </si>
  <si>
    <t>包件六</t>
  </si>
  <si>
    <t>华泾西排水系统工程</t>
  </si>
  <si>
    <t>上海华城工程建设管理有限公司</t>
  </si>
  <si>
    <t>吴淞污水处理厂提标改造工程</t>
  </si>
  <si>
    <t>上海振华工程咨询有限公司</t>
  </si>
  <si>
    <t>崧泽大道跨线桥人非设施工程</t>
  </si>
  <si>
    <t>上海中咨安通工程管理股份有限公司</t>
  </si>
  <si>
    <t>石洞口污水处理厂提标改造工程</t>
  </si>
  <si>
    <t>上海机电设备招标有限公司</t>
  </si>
  <si>
    <t>新宛平排水系统工程</t>
  </si>
  <si>
    <t>上海丛鑫建设咨询有限公司</t>
  </si>
  <si>
    <t>上海金桥建设监理有限公司、上海富达工程管理咨询有限公司</t>
  </si>
  <si>
    <t>包件七</t>
  </si>
  <si>
    <t>苏申内港线航道整治工程既有京沪铁路蕰藻浜桥改造工程</t>
  </si>
  <si>
    <t>——</t>
  </si>
  <si>
    <t>铁二院（成都）</t>
  </si>
  <si>
    <t>江苏正中国际工程咨询有限公司</t>
  </si>
  <si>
    <t>沪宁城际铁路股份有限公司</t>
  </si>
  <si>
    <t>项目纳入沪通铁路南通至安亭段的I类设计变更实施。</t>
  </si>
  <si>
    <t>上海师范大学（上海旅游高等专科学校）新建综合楼项目</t>
  </si>
  <si>
    <t>上海师范大学</t>
  </si>
  <si>
    <t>上海三凯建设管理咨询有限公司</t>
  </si>
  <si>
    <t>上海师范大学奉贤校区新建生物科技楼综合实验楼工程项目</t>
  </si>
  <si>
    <t xml:space="preserve">上海建科工程咨询有限公司 </t>
  </si>
  <si>
    <t>上海正亚工程咨询有限公司</t>
  </si>
  <si>
    <t>上海建科工程项目管理有限公司</t>
  </si>
  <si>
    <t>市财力定额安排</t>
  </si>
  <si>
    <t>杨浦区民星南排水系统工程</t>
  </si>
  <si>
    <t>上海元咨投资咨询有限公司</t>
  </si>
  <si>
    <t>宝山区新石洞水闸改造工程</t>
  </si>
  <si>
    <t>上海自来水投资建设有限公司</t>
  </si>
  <si>
    <t>包件八</t>
  </si>
  <si>
    <t>航塘港南延伸整治工程</t>
  </si>
  <si>
    <r>
      <rPr>
        <sz val="12"/>
        <color theme="1"/>
        <rFont val="Times New Roman"/>
        <family val="1"/>
      </rPr>
      <t>2023</t>
    </r>
    <r>
      <rPr>
        <sz val="12"/>
        <color theme="1"/>
        <rFont val="宋体"/>
        <family val="3"/>
        <charset val="134"/>
      </rPr>
      <t>年</t>
    </r>
  </si>
  <si>
    <t>上海申轩工程咨询有限公司</t>
  </si>
  <si>
    <t>上海合流工程监理有限公司</t>
  </si>
  <si>
    <t>程十发美术馆新建工程项目</t>
  </si>
  <si>
    <t>上海中国画院</t>
  </si>
  <si>
    <t>上海市文化和旅游局</t>
  </si>
  <si>
    <t>上海对外经贸学院古北校区新建综合楼项目</t>
  </si>
  <si>
    <t>上海对外经贸大学</t>
  </si>
  <si>
    <t>上海财瑞建设咨询有限公司</t>
  </si>
  <si>
    <t>上海东方工程管理监理有限公司</t>
  </si>
  <si>
    <t>清运河（大治河～老港生活垃圾填埋场）航道整治及改造工程</t>
  </si>
  <si>
    <t>上海城投环境（集团）有限公司</t>
  </si>
  <si>
    <t>上海建实财务监理有限公司（一期）、  上海华瑞建设经济咨询有限公司（二期）</t>
  </si>
  <si>
    <t>上海东华工程咨询公司（一期）、上海宏波工程咨询管理有限公司（二期）</t>
  </si>
  <si>
    <t>上海理工大学第六期学生公寓项目</t>
  </si>
  <si>
    <t>上海理工大学</t>
  </si>
  <si>
    <r>
      <rPr>
        <sz val="12"/>
        <color theme="1"/>
        <rFont val="Times New Roman"/>
        <family val="1"/>
      </rPr>
      <t>2015</t>
    </r>
    <r>
      <rPr>
        <sz val="12"/>
        <color theme="1"/>
        <rFont val="仿宋_GB2312"/>
        <charset val="134"/>
      </rPr>
      <t>年</t>
    </r>
  </si>
  <si>
    <t>上海上咨工程造价咨询有限公司</t>
  </si>
  <si>
    <t>上海教育建设管理咨询有限公司</t>
  </si>
  <si>
    <t>包件九</t>
  </si>
  <si>
    <t>崇明环岛运河南河（庙港～三沙洪）河道整治工程</t>
  </si>
  <si>
    <t>上海国际招标有限公司等</t>
  </si>
  <si>
    <t>陇西排水系统工程</t>
  </si>
  <si>
    <t>上海信人建设工程造价咨询有限公司</t>
  </si>
  <si>
    <t>上海市浦桥工程建设管理有限公司</t>
  </si>
  <si>
    <t>宝山区老石洞水闸改建工程</t>
  </si>
  <si>
    <t>上海德惠水利工程有限公司（2023年已更名为：上海市水利工程集团工程咨询有限公司）</t>
  </si>
  <si>
    <t>长江口水文监测站网工程</t>
  </si>
  <si>
    <t>中国浦东干部学院改造工程</t>
  </si>
  <si>
    <t>中国浦东干部学院</t>
  </si>
  <si>
    <t>2021年</t>
  </si>
  <si>
    <t>国信国际工程咨询集团股份有限公司</t>
  </si>
  <si>
    <t>G318沪青平公路嘉松公路跨线桥新建工程</t>
  </si>
  <si>
    <t>建经投资咨询有限公司</t>
  </si>
  <si>
    <t>江苏交通工程咨询监理有限公司</t>
  </si>
  <si>
    <t>包件十</t>
  </si>
  <si>
    <t>老港再生能源利用中心二期配套一期部分设施扩能工程</t>
  </si>
  <si>
    <t>上海华瑞建设经济咨询有限公司（建安）/上海国际招标有限公司（河水净化系统）</t>
  </si>
  <si>
    <t>上海宝钢工程咨询有限公司</t>
  </si>
  <si>
    <t>上海市第十人民医院急诊综合楼</t>
  </si>
  <si>
    <t>上海市第十人民医院</t>
  </si>
  <si>
    <t>上海容基工程项目管理有限公司</t>
  </si>
  <si>
    <t>上海应用技术大学奉贤校区综合实验楼项目</t>
  </si>
  <si>
    <t>上海应用技术大学</t>
  </si>
  <si>
    <t>上海祥浦建设工程监理咨询有限公司</t>
  </si>
  <si>
    <t>上海建津建设工程咨询有限公司/上海申威联合会计师事务所（普通合伙企业）</t>
  </si>
  <si>
    <t>上海建津建设工程咨询有限公司</t>
  </si>
  <si>
    <t>上海市强制医疗所迁建工程</t>
  </si>
  <si>
    <t>上海市公安局</t>
  </si>
  <si>
    <t>上海同大工程咨询有限公司</t>
  </si>
  <si>
    <t>上海建浩工程顾问有限公司</t>
  </si>
  <si>
    <t>上海市第六人民医院科研综合楼项目</t>
  </si>
  <si>
    <t>上海市第六人民医院</t>
  </si>
  <si>
    <t>上海富申不动产工程咨询有限公司</t>
  </si>
  <si>
    <t>上海市工程建设监理有限公司</t>
  </si>
  <si>
    <t>包件十一</t>
  </si>
  <si>
    <t>国际乒乓球联合会博物馆和中国乒乓球博物馆</t>
  </si>
  <si>
    <t>上海体育学院</t>
  </si>
  <si>
    <t>上海东华建设造价咨询有限公司</t>
  </si>
  <si>
    <t>老港再生能源利用中心配套工程</t>
  </si>
  <si>
    <t>上海交通大学医学院附属瑞金医院肿瘤（质子）中心</t>
  </si>
  <si>
    <t>上海交通大学医学院附属瑞金医院</t>
  </si>
  <si>
    <t>上海诚杰华建设工程咨询有限公司</t>
  </si>
  <si>
    <t>上海市公安局苏州河水上派出所迁建工程</t>
  </si>
  <si>
    <t>思立博（上海）工程咨询有限公司</t>
  </si>
  <si>
    <t>上海交通大学医学院附属瑞金医院肿瘤（质子）中心配套住院楼</t>
  </si>
  <si>
    <t>上海智达工程顾问有限公司</t>
  </si>
  <si>
    <t>包件十二</t>
  </si>
  <si>
    <t>大定海低标排水系统工程</t>
  </si>
  <si>
    <t>上海城建工程建设监理有限公司、上海宏波工程咨询管理有限公司、上海斯美科汇建设工程咨询有限公司</t>
  </si>
  <si>
    <t>上海市长江经济带水质自动监测能力建设</t>
  </si>
  <si>
    <t>上海市环境监测中心</t>
  </si>
  <si>
    <t>上海市生态环境局</t>
  </si>
  <si>
    <t>上海思费科工程管理有限公司</t>
  </si>
  <si>
    <t>上海文汇会计师事务所有限公司</t>
  </si>
  <si>
    <t>新建泗泾消防站</t>
  </si>
  <si>
    <t>上海市消防救援总队</t>
  </si>
  <si>
    <t>上海银鑫建设咨询有限公司</t>
  </si>
  <si>
    <t>上海华钢工程建设监理有限责任公司</t>
  </si>
  <si>
    <t>新建城中消防站</t>
  </si>
  <si>
    <t>上海联合工程监理造价咨询有限公司/
上海银鑫建设咨询有限公司</t>
  </si>
  <si>
    <t>上海金桥建设监理有限公司</t>
  </si>
  <si>
    <t>新建中环消防站</t>
  </si>
  <si>
    <t>新建嘉定城北消防站</t>
  </si>
  <si>
    <t>上海公申工程建设咨询有限公司</t>
  </si>
  <si>
    <t>上海三维工程建设咨询有限公司</t>
  </si>
  <si>
    <t>上海信投建设有限公司</t>
  </si>
  <si>
    <t>新建延安消防站</t>
  </si>
  <si>
    <t>上海银鑫建设咨询有限公司/
上海华瑞建设经济咨询有限公司</t>
  </si>
  <si>
    <t>上海明方复兴工程造价事务所有限公司</t>
  </si>
  <si>
    <t>上海新宇工程建设监理有限公司</t>
  </si>
  <si>
    <t>新建洪庙消防站</t>
  </si>
  <si>
    <r>
      <rPr>
        <sz val="12"/>
        <rFont val="Times New Roman"/>
        <family val="1"/>
      </rPr>
      <t>2014</t>
    </r>
    <r>
      <rPr>
        <sz val="12"/>
        <rFont val="仿宋_GB2312"/>
        <charset val="134"/>
      </rPr>
      <t>年</t>
    </r>
  </si>
  <si>
    <t>上海建实财务监理有限公司</t>
  </si>
  <si>
    <t>上海同济工程项目管理咨询有限公司</t>
  </si>
  <si>
    <t>新建望新消防站</t>
  </si>
  <si>
    <t>上海百通项目管理咨询有限公司/
上海华瑞建设经济咨询有限公司</t>
  </si>
  <si>
    <t>上海万国工程咨询有限公司</t>
  </si>
  <si>
    <t>上海辅正建筑工程咨询监理有限公司</t>
  </si>
  <si>
    <t>新建戬浜特勤消防站</t>
  </si>
  <si>
    <t>上海亚圣建筑工程造价咨询有限公司</t>
  </si>
  <si>
    <t>上海天佑工程咨询有限公司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</si>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</sst>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yyyy&quot;年&quot;m&quot;月&quot;;@"/>
    <numFmt numFmtId="177" formatCode="0_ "/>
    <numFmt numFmtId="178" formatCode="#,##0.00_ "/>
    <numFmt numFmtId="179" formatCode="0.00_ "/>
  </numFmts>
  <fonts count="1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仿宋_GB2312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2">
    <xf numFmtId="0" fontId="0" fillId="0" borderId="0" xfId="0">
      <alignment vertical="center"/>
    </xf>
    <xf numFmtId="178" fontId="6" fillId="0" borderId="4" xfId="3" applyNumberFormat="1" applyFont="1" applyFill="1" applyBorder="1" applyAlignment="1">
      <alignment horizontal="right" vertical="center" wrapText="1"/>
    </xf>
    <xf numFmtId="0" fontId="0" fillId="2" borderId="0" xfId="0" applyFill="1">
      <alignment vertical="center"/>
    </xf>
    <xf numFmtId="179" fontId="0" fillId="2" borderId="0" xfId="0" applyNumberFormat="1" applyFill="1">
      <alignment vertical="center"/>
    </xf>
    <xf numFmtId="0" fontId="1" fillId="0" borderId="0" xfId="1" applyFont="1" applyFill="1" applyAlignment="1">
      <alignment horizontal="center" vertical="center" wrapText="1"/>
    </xf>
    <xf numFmtId="0" fontId="11" fillId="0" borderId="0" xfId="1" applyFill="1">
      <alignment vertical="center"/>
    </xf>
    <xf numFmtId="0" fontId="11" fillId="0" borderId="0" xfId="1" applyFill="1">
      <alignment vertical="center"/>
    </xf>
    <xf numFmtId="0" fontId="11" fillId="0" borderId="1" xfId="1" applyFill="1" applyBorder="1" applyAlignment="1">
      <alignment horizontal="right" vertical="center"/>
    </xf>
    <xf numFmtId="0" fontId="11" fillId="0" borderId="1" xfId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179" fontId="6" fillId="0" borderId="4" xfId="1" applyNumberFormat="1" applyFont="1" applyFill="1" applyBorder="1" applyAlignment="1">
      <alignment horizontal="right" vertical="center" wrapText="1"/>
    </xf>
    <xf numFmtId="179" fontId="8" fillId="0" borderId="4" xfId="0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5" fillId="0" borderId="4" xfId="1" applyFont="1" applyFill="1" applyBorder="1" applyAlignment="1">
      <alignment horizontal="left" vertical="center" wrapText="1"/>
    </xf>
    <xf numFmtId="179" fontId="7" fillId="0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179" fontId="8" fillId="0" borderId="4" xfId="0" applyNumberFormat="1" applyFont="1" applyFill="1" applyBorder="1" applyAlignment="1">
      <alignment horizontal="center" vertical="center" wrapText="1"/>
    </xf>
    <xf numFmtId="177" fontId="6" fillId="0" borderId="4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>
      <alignment vertical="center"/>
    </xf>
    <xf numFmtId="179" fontId="6" fillId="0" borderId="4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78" fontId="6" fillId="0" borderId="4" xfId="0" applyNumberFormat="1" applyFont="1" applyFill="1" applyBorder="1" applyAlignment="1">
      <alignment horizontal="right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6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31" fontId="6" fillId="0" borderId="4" xfId="0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177" fontId="6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right" vertical="center" wrapText="1"/>
    </xf>
    <xf numFmtId="179" fontId="4" fillId="0" borderId="4" xfId="1" applyNumberFormat="1" applyFont="1" applyFill="1" applyBorder="1" applyAlignment="1">
      <alignment horizontal="right" vertical="center" wrapText="1"/>
    </xf>
    <xf numFmtId="179" fontId="6" fillId="0" borderId="3" xfId="1" applyNumberFormat="1" applyFont="1" applyFill="1" applyBorder="1" applyAlignment="1">
      <alignment horizontal="right" vertical="center" wrapText="1"/>
    </xf>
    <xf numFmtId="177" fontId="4" fillId="0" borderId="4" xfId="1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177" fontId="6" fillId="0" borderId="3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 xr:uid="{00000000-0005-0000-0000-000001000000}"/>
    <cellStyle name="常规 3" xfId="5" xr:uid="{00000000-0005-0000-0000-000033000000}"/>
    <cellStyle name="常规 4" xfId="2" xr:uid="{00000000-0005-0000-0000-000002000000}"/>
    <cellStyle name="常规 8" xfId="4" xr:uid="{00000000-0005-0000-0000-000024000000}"/>
    <cellStyle name="千位分隔" xfId="3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"/>
  <sheetViews>
    <sheetView tabSelected="1" zoomScale="75" zoomScaleNormal="75" workbookViewId="0">
      <pane ySplit="4" topLeftCell="A5" activePane="bottomLeft" state="frozen"/>
      <selection pane="bottomLeft" activeCell="E52" sqref="E52"/>
    </sheetView>
  </sheetViews>
  <sheetFormatPr defaultColWidth="9" defaultRowHeight="13.5"/>
  <cols>
    <col min="3" max="3" width="23.5" customWidth="1"/>
    <col min="4" max="4" width="19.875" customWidth="1"/>
    <col min="5" max="5" width="16.375" customWidth="1"/>
    <col min="6" max="7" width="12.375" customWidth="1"/>
    <col min="8" max="8" width="13.5" customWidth="1"/>
    <col min="9" max="9" width="12.5" customWidth="1"/>
    <col min="10" max="10" width="12.5" hidden="1" customWidth="1"/>
    <col min="11" max="11" width="13.125" customWidth="1"/>
    <col min="12" max="12" width="10.125" customWidth="1"/>
    <col min="13" max="13" width="12.125" customWidth="1"/>
    <col min="14" max="18" width="20.25" customWidth="1"/>
    <col min="19" max="19" width="16.875" customWidth="1"/>
  </cols>
  <sheetData>
    <row r="1" spans="1:20" ht="30.75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>
      <c r="A2" s="6"/>
      <c r="B2" s="7" t="s">
        <v>1</v>
      </c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0" ht="14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/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</row>
    <row r="4" spans="1:20" ht="32.25" customHeight="1">
      <c r="A4" s="11"/>
      <c r="B4" s="11"/>
      <c r="C4" s="11"/>
      <c r="D4" s="11"/>
      <c r="E4" s="11"/>
      <c r="F4" s="10"/>
      <c r="G4" s="10"/>
      <c r="H4" s="12" t="s">
        <v>8</v>
      </c>
      <c r="I4" s="12" t="s">
        <v>20</v>
      </c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0" ht="42.75">
      <c r="A5" s="13">
        <v>1</v>
      </c>
      <c r="B5" s="14" t="s">
        <v>21</v>
      </c>
      <c r="C5" s="15" t="s">
        <v>22</v>
      </c>
      <c r="D5" s="16" t="s">
        <v>23</v>
      </c>
      <c r="E5" s="16" t="s">
        <v>24</v>
      </c>
      <c r="F5" s="17">
        <v>342.74</v>
      </c>
      <c r="G5" s="17">
        <v>342.74</v>
      </c>
      <c r="H5" s="17">
        <v>342.74</v>
      </c>
      <c r="I5" s="17"/>
      <c r="J5" s="17">
        <v>342.74</v>
      </c>
      <c r="K5" s="17">
        <v>0.75</v>
      </c>
      <c r="L5" s="18">
        <f>SUM(K5:K9)</f>
        <v>257.38</v>
      </c>
      <c r="M5" s="19" t="s">
        <v>25</v>
      </c>
      <c r="N5" s="16" t="s">
        <v>26</v>
      </c>
      <c r="O5" s="16" t="s">
        <v>27</v>
      </c>
      <c r="P5" s="16" t="s">
        <v>28</v>
      </c>
      <c r="Q5" s="16" t="s">
        <v>27</v>
      </c>
      <c r="R5" s="16"/>
      <c r="S5" s="16"/>
      <c r="T5" s="2"/>
    </row>
    <row r="6" spans="1:20" ht="71.25">
      <c r="A6" s="13">
        <v>2</v>
      </c>
      <c r="B6" s="14"/>
      <c r="C6" s="15" t="s">
        <v>29</v>
      </c>
      <c r="D6" s="16" t="s">
        <v>30</v>
      </c>
      <c r="E6" s="16" t="s">
        <v>31</v>
      </c>
      <c r="F6" s="17">
        <v>885543</v>
      </c>
      <c r="G6" s="17">
        <v>843824</v>
      </c>
      <c r="H6" s="17">
        <v>843824</v>
      </c>
      <c r="I6" s="17">
        <v>41719</v>
      </c>
      <c r="J6" s="17"/>
      <c r="K6" s="17">
        <v>250.56</v>
      </c>
      <c r="L6" s="20"/>
      <c r="M6" s="19" t="s">
        <v>25</v>
      </c>
      <c r="N6" s="16" t="s">
        <v>32</v>
      </c>
      <c r="O6" s="16" t="s">
        <v>33</v>
      </c>
      <c r="P6" s="16" t="s">
        <v>34</v>
      </c>
      <c r="Q6" s="16" t="s">
        <v>33</v>
      </c>
      <c r="R6" s="16" t="s">
        <v>30</v>
      </c>
      <c r="S6" s="16"/>
      <c r="T6" s="2"/>
    </row>
    <row r="7" spans="1:20" ht="28.5">
      <c r="A7" s="13">
        <v>3</v>
      </c>
      <c r="B7" s="14"/>
      <c r="C7" s="15" t="s">
        <v>35</v>
      </c>
      <c r="D7" s="16" t="s">
        <v>36</v>
      </c>
      <c r="E7" s="16" t="s">
        <v>31</v>
      </c>
      <c r="F7" s="17">
        <v>588.00525100000004</v>
      </c>
      <c r="G7" s="17">
        <v>588.00525100000004</v>
      </c>
      <c r="H7" s="17">
        <v>677</v>
      </c>
      <c r="I7" s="17"/>
      <c r="J7" s="17"/>
      <c r="K7" s="17">
        <v>1.29</v>
      </c>
      <c r="L7" s="20"/>
      <c r="M7" s="19" t="s">
        <v>37</v>
      </c>
      <c r="N7" s="16" t="s">
        <v>38</v>
      </c>
      <c r="O7" s="16" t="s">
        <v>39</v>
      </c>
      <c r="P7" s="16" t="s">
        <v>40</v>
      </c>
      <c r="Q7" s="16" t="s">
        <v>39</v>
      </c>
      <c r="R7" s="16" t="s">
        <v>36</v>
      </c>
      <c r="S7" s="16"/>
      <c r="T7" s="2"/>
    </row>
    <row r="8" spans="1:20" ht="28.5">
      <c r="A8" s="13">
        <v>4</v>
      </c>
      <c r="B8" s="14"/>
      <c r="C8" s="15" t="s">
        <v>41</v>
      </c>
      <c r="D8" s="16" t="s">
        <v>36</v>
      </c>
      <c r="E8" s="16" t="s">
        <v>31</v>
      </c>
      <c r="F8" s="17">
        <v>526.61625100000003</v>
      </c>
      <c r="G8" s="17">
        <v>526.61625100000003</v>
      </c>
      <c r="H8" s="17">
        <v>630</v>
      </c>
      <c r="I8" s="17"/>
      <c r="J8" s="17"/>
      <c r="K8" s="17">
        <v>1.1599999999999999</v>
      </c>
      <c r="L8" s="20"/>
      <c r="M8" s="19" t="s">
        <v>37</v>
      </c>
      <c r="N8" s="16" t="s">
        <v>38</v>
      </c>
      <c r="O8" s="16" t="s">
        <v>39</v>
      </c>
      <c r="P8" s="16" t="s">
        <v>40</v>
      </c>
      <c r="Q8" s="16" t="s">
        <v>39</v>
      </c>
      <c r="R8" s="16" t="s">
        <v>36</v>
      </c>
      <c r="S8" s="16"/>
      <c r="T8" s="2"/>
    </row>
    <row r="9" spans="1:20" ht="42.75">
      <c r="A9" s="13">
        <v>5</v>
      </c>
      <c r="B9" s="14"/>
      <c r="C9" s="15" t="s">
        <v>42</v>
      </c>
      <c r="D9" s="16" t="s">
        <v>36</v>
      </c>
      <c r="E9" s="16" t="s">
        <v>31</v>
      </c>
      <c r="F9" s="17">
        <v>1646.0827790000001</v>
      </c>
      <c r="G9" s="17">
        <v>1646.0827790000001</v>
      </c>
      <c r="H9" s="17">
        <v>1796</v>
      </c>
      <c r="I9" s="17"/>
      <c r="J9" s="17"/>
      <c r="K9" s="17">
        <v>3.62</v>
      </c>
      <c r="L9" s="20"/>
      <c r="M9" s="19" t="s">
        <v>43</v>
      </c>
      <c r="N9" s="16" t="s">
        <v>38</v>
      </c>
      <c r="O9" s="16" t="s">
        <v>39</v>
      </c>
      <c r="P9" s="16" t="s">
        <v>40</v>
      </c>
      <c r="Q9" s="16" t="s">
        <v>39</v>
      </c>
      <c r="R9" s="16" t="s">
        <v>36</v>
      </c>
      <c r="S9" s="16"/>
      <c r="T9" s="2"/>
    </row>
    <row r="10" spans="1:20" ht="42.75">
      <c r="A10" s="13">
        <v>6</v>
      </c>
      <c r="B10" s="21" t="s">
        <v>44</v>
      </c>
      <c r="C10" s="22" t="s">
        <v>45</v>
      </c>
      <c r="D10" s="16" t="s">
        <v>46</v>
      </c>
      <c r="E10" s="16" t="s">
        <v>31</v>
      </c>
      <c r="F10" s="17">
        <v>8578.2601890000005</v>
      </c>
      <c r="G10" s="23">
        <f t="shared" ref="G10:G16" si="0">F10-I10</f>
        <v>8520.2747159999999</v>
      </c>
      <c r="H10" s="17">
        <v>3681.4903979999999</v>
      </c>
      <c r="I10" s="17">
        <v>57.985472999999999</v>
      </c>
      <c r="J10" s="17">
        <v>3739.4758710000001</v>
      </c>
      <c r="K10" s="17">
        <v>14.73</v>
      </c>
      <c r="L10" s="18">
        <f>SUM(K10:K19)</f>
        <v>187.49</v>
      </c>
      <c r="M10" s="24"/>
      <c r="N10" s="16" t="s">
        <v>47</v>
      </c>
      <c r="O10" s="16" t="s">
        <v>48</v>
      </c>
      <c r="P10" s="16" t="s">
        <v>49</v>
      </c>
      <c r="Q10" s="16" t="s">
        <v>48</v>
      </c>
      <c r="R10" s="16" t="s">
        <v>50</v>
      </c>
      <c r="S10" s="25"/>
      <c r="T10" s="2"/>
    </row>
    <row r="11" spans="1:20" ht="28.5">
      <c r="A11" s="13">
        <v>7</v>
      </c>
      <c r="B11" s="21"/>
      <c r="C11" s="22" t="s">
        <v>51</v>
      </c>
      <c r="D11" s="16" t="s">
        <v>46</v>
      </c>
      <c r="E11" s="16" t="s">
        <v>31</v>
      </c>
      <c r="F11" s="17">
        <v>887.41425000000004</v>
      </c>
      <c r="G11" s="23">
        <f t="shared" si="0"/>
        <v>838.62212</v>
      </c>
      <c r="H11" s="17">
        <v>336.94927300000001</v>
      </c>
      <c r="I11" s="17">
        <v>48.79213</v>
      </c>
      <c r="J11" s="17">
        <v>385.74140299999999</v>
      </c>
      <c r="K11" s="17">
        <v>1.84</v>
      </c>
      <c r="L11" s="20"/>
      <c r="M11" s="24"/>
      <c r="N11" s="16" t="s">
        <v>47</v>
      </c>
      <c r="O11" s="16" t="s">
        <v>48</v>
      </c>
      <c r="P11" s="16" t="s">
        <v>40</v>
      </c>
      <c r="Q11" s="16" t="s">
        <v>48</v>
      </c>
      <c r="R11" s="16" t="s">
        <v>50</v>
      </c>
      <c r="S11" s="25"/>
      <c r="T11" s="2"/>
    </row>
    <row r="12" spans="1:20" ht="28.5">
      <c r="A12" s="13">
        <v>8</v>
      </c>
      <c r="B12" s="21"/>
      <c r="C12" s="22" t="s">
        <v>52</v>
      </c>
      <c r="D12" s="16" t="s">
        <v>46</v>
      </c>
      <c r="E12" s="16" t="s">
        <v>31</v>
      </c>
      <c r="F12" s="17">
        <v>761.45251699999994</v>
      </c>
      <c r="G12" s="23">
        <f t="shared" si="0"/>
        <v>755.99871699999994</v>
      </c>
      <c r="H12" s="17">
        <v>254.72187</v>
      </c>
      <c r="I12" s="17">
        <v>5.4538000000000002</v>
      </c>
      <c r="J12" s="17">
        <v>260.17567000000003</v>
      </c>
      <c r="K12" s="17">
        <v>1.66</v>
      </c>
      <c r="L12" s="20"/>
      <c r="M12" s="24"/>
      <c r="N12" s="16" t="s">
        <v>47</v>
      </c>
      <c r="O12" s="16" t="s">
        <v>48</v>
      </c>
      <c r="P12" s="16" t="s">
        <v>40</v>
      </c>
      <c r="Q12" s="16" t="s">
        <v>48</v>
      </c>
      <c r="R12" s="16" t="s">
        <v>50</v>
      </c>
      <c r="S12" s="25"/>
      <c r="T12" s="2"/>
    </row>
    <row r="13" spans="1:20" ht="28.5">
      <c r="A13" s="13">
        <v>9</v>
      </c>
      <c r="B13" s="21"/>
      <c r="C13" s="22" t="s">
        <v>53</v>
      </c>
      <c r="D13" s="16" t="s">
        <v>46</v>
      </c>
      <c r="E13" s="16" t="s">
        <v>31</v>
      </c>
      <c r="F13" s="17">
        <v>775.39490699999999</v>
      </c>
      <c r="G13" s="23">
        <f t="shared" si="0"/>
        <v>764.50010699999996</v>
      </c>
      <c r="H13" s="17">
        <v>263.22325999999998</v>
      </c>
      <c r="I13" s="17">
        <v>10.8948</v>
      </c>
      <c r="J13" s="17">
        <v>274.11806000000001</v>
      </c>
      <c r="K13" s="17">
        <v>1.68</v>
      </c>
      <c r="L13" s="20"/>
      <c r="M13" s="24"/>
      <c r="N13" s="16" t="s">
        <v>47</v>
      </c>
      <c r="O13" s="16" t="s">
        <v>48</v>
      </c>
      <c r="P13" s="16" t="s">
        <v>40</v>
      </c>
      <c r="Q13" s="16" t="s">
        <v>48</v>
      </c>
      <c r="R13" s="16" t="s">
        <v>50</v>
      </c>
      <c r="S13" s="25"/>
      <c r="T13" s="2"/>
    </row>
    <row r="14" spans="1:20" ht="28.5">
      <c r="A14" s="13">
        <v>10</v>
      </c>
      <c r="B14" s="21"/>
      <c r="C14" s="22" t="s">
        <v>54</v>
      </c>
      <c r="D14" s="16" t="s">
        <v>46</v>
      </c>
      <c r="E14" s="16" t="s">
        <v>31</v>
      </c>
      <c r="F14" s="17">
        <v>852.63809300000003</v>
      </c>
      <c r="G14" s="23">
        <f t="shared" si="0"/>
        <v>797.39679999999998</v>
      </c>
      <c r="H14" s="17">
        <v>295.72395299999999</v>
      </c>
      <c r="I14" s="17">
        <v>55.241292999999999</v>
      </c>
      <c r="J14" s="17">
        <v>350.96524599999998</v>
      </c>
      <c r="K14" s="17">
        <v>1.75</v>
      </c>
      <c r="L14" s="20"/>
      <c r="M14" s="24"/>
      <c r="N14" s="16" t="s">
        <v>47</v>
      </c>
      <c r="O14" s="16" t="s">
        <v>48</v>
      </c>
      <c r="P14" s="16" t="s">
        <v>40</v>
      </c>
      <c r="Q14" s="16" t="s">
        <v>48</v>
      </c>
      <c r="R14" s="16" t="s">
        <v>50</v>
      </c>
      <c r="S14" s="25"/>
      <c r="T14" s="2"/>
    </row>
    <row r="15" spans="1:20" ht="28.5">
      <c r="A15" s="13">
        <v>11</v>
      </c>
      <c r="B15" s="21"/>
      <c r="C15" s="22" t="s">
        <v>55</v>
      </c>
      <c r="D15" s="16" t="s">
        <v>46</v>
      </c>
      <c r="E15" s="16" t="s">
        <v>31</v>
      </c>
      <c r="F15" s="17">
        <v>831.34107900000004</v>
      </c>
      <c r="G15" s="23">
        <f t="shared" si="0"/>
        <v>797.11973599999999</v>
      </c>
      <c r="H15" s="17">
        <v>295.84288900000001</v>
      </c>
      <c r="I15" s="17">
        <v>34.221342999999997</v>
      </c>
      <c r="J15" s="17">
        <v>330.064232</v>
      </c>
      <c r="K15" s="17">
        <v>1.75</v>
      </c>
      <c r="L15" s="20"/>
      <c r="M15" s="24"/>
      <c r="N15" s="16" t="s">
        <v>47</v>
      </c>
      <c r="O15" s="16" t="s">
        <v>48</v>
      </c>
      <c r="P15" s="16" t="s">
        <v>40</v>
      </c>
      <c r="Q15" s="16" t="s">
        <v>48</v>
      </c>
      <c r="R15" s="16" t="s">
        <v>50</v>
      </c>
      <c r="S15" s="25"/>
      <c r="T15" s="2"/>
    </row>
    <row r="16" spans="1:20" ht="28.5">
      <c r="A16" s="13">
        <v>12</v>
      </c>
      <c r="B16" s="21"/>
      <c r="C16" s="22" t="s">
        <v>56</v>
      </c>
      <c r="D16" s="16" t="s">
        <v>46</v>
      </c>
      <c r="E16" s="16" t="s">
        <v>31</v>
      </c>
      <c r="F16" s="17">
        <v>831.84678399999996</v>
      </c>
      <c r="G16" s="23">
        <f t="shared" si="0"/>
        <v>804.83558399999993</v>
      </c>
      <c r="H16" s="17">
        <v>303.55873700000001</v>
      </c>
      <c r="I16" s="17">
        <v>27.011199999999999</v>
      </c>
      <c r="J16" s="17">
        <v>330.56993699999998</v>
      </c>
      <c r="K16" s="17">
        <v>1.77</v>
      </c>
      <c r="L16" s="20"/>
      <c r="M16" s="24"/>
      <c r="N16" s="16" t="s">
        <v>47</v>
      </c>
      <c r="O16" s="16" t="s">
        <v>48</v>
      </c>
      <c r="P16" s="16" t="s">
        <v>40</v>
      </c>
      <c r="Q16" s="16" t="s">
        <v>48</v>
      </c>
      <c r="R16" s="16" t="s">
        <v>50</v>
      </c>
      <c r="S16" s="25"/>
      <c r="T16" s="2"/>
    </row>
    <row r="17" spans="1:20" ht="28.5">
      <c r="A17" s="13">
        <v>13</v>
      </c>
      <c r="B17" s="21"/>
      <c r="C17" s="22" t="s">
        <v>57</v>
      </c>
      <c r="D17" s="16" t="s">
        <v>46</v>
      </c>
      <c r="E17" s="16" t="s">
        <v>31</v>
      </c>
      <c r="F17" s="17">
        <v>332.85572000000002</v>
      </c>
      <c r="G17" s="17">
        <v>332.85572000000002</v>
      </c>
      <c r="H17" s="17">
        <v>332.85572000000002</v>
      </c>
      <c r="I17" s="17"/>
      <c r="J17" s="17">
        <v>332.85572000000002</v>
      </c>
      <c r="K17" s="17">
        <v>0.73</v>
      </c>
      <c r="L17" s="20"/>
      <c r="M17" s="24"/>
      <c r="N17" s="16" t="s">
        <v>47</v>
      </c>
      <c r="O17" s="16" t="s">
        <v>48</v>
      </c>
      <c r="P17" s="16" t="s">
        <v>40</v>
      </c>
      <c r="Q17" s="16" t="s">
        <v>48</v>
      </c>
      <c r="R17" s="16" t="s">
        <v>50</v>
      </c>
      <c r="S17" s="25"/>
      <c r="T17" s="2"/>
    </row>
    <row r="18" spans="1:20" ht="57">
      <c r="A18" s="13">
        <v>14</v>
      </c>
      <c r="B18" s="21"/>
      <c r="C18" s="15" t="s">
        <v>58</v>
      </c>
      <c r="D18" s="16" t="s">
        <v>59</v>
      </c>
      <c r="E18" s="16" t="s">
        <v>60</v>
      </c>
      <c r="F18" s="17">
        <v>282589.59999999998</v>
      </c>
      <c r="G18" s="17">
        <v>203024.26</v>
      </c>
      <c r="H18" s="17">
        <v>203024.26</v>
      </c>
      <c r="I18" s="17">
        <v>79565.34</v>
      </c>
      <c r="J18" s="17"/>
      <c r="K18" s="17">
        <v>122.4</v>
      </c>
      <c r="L18" s="20"/>
      <c r="M18" s="19" t="s">
        <v>25</v>
      </c>
      <c r="N18" s="16" t="s">
        <v>47</v>
      </c>
      <c r="O18" s="16" t="s">
        <v>61</v>
      </c>
      <c r="P18" s="16" t="s">
        <v>62</v>
      </c>
      <c r="Q18" s="16" t="s">
        <v>63</v>
      </c>
      <c r="R18" s="16" t="s">
        <v>64</v>
      </c>
      <c r="S18" s="16"/>
      <c r="T18" s="2"/>
    </row>
    <row r="19" spans="1:20" ht="57">
      <c r="A19" s="13">
        <v>15</v>
      </c>
      <c r="B19" s="21"/>
      <c r="C19" s="15" t="s">
        <v>65</v>
      </c>
      <c r="D19" s="16" t="s">
        <v>36</v>
      </c>
      <c r="E19" s="16" t="s">
        <v>31</v>
      </c>
      <c r="F19" s="17">
        <v>34993.240387999998</v>
      </c>
      <c r="G19" s="17">
        <v>32376.240387999998</v>
      </c>
      <c r="H19" s="17">
        <v>32376.240387999998</v>
      </c>
      <c r="I19" s="17"/>
      <c r="J19" s="17"/>
      <c r="K19" s="17">
        <v>39.18</v>
      </c>
      <c r="L19" s="20"/>
      <c r="M19" s="19" t="s">
        <v>66</v>
      </c>
      <c r="N19" s="16" t="s">
        <v>67</v>
      </c>
      <c r="O19" s="16" t="s">
        <v>39</v>
      </c>
      <c r="P19" s="16" t="s">
        <v>68</v>
      </c>
      <c r="Q19" s="16" t="s">
        <v>48</v>
      </c>
      <c r="R19" s="16" t="s">
        <v>36</v>
      </c>
      <c r="S19" s="16"/>
      <c r="T19" s="2"/>
    </row>
    <row r="20" spans="1:20" ht="42.75">
      <c r="A20" s="13">
        <v>16</v>
      </c>
      <c r="B20" s="26" t="s">
        <v>69</v>
      </c>
      <c r="C20" s="22" t="s">
        <v>70</v>
      </c>
      <c r="D20" s="16" t="s">
        <v>71</v>
      </c>
      <c r="E20" s="16" t="s">
        <v>31</v>
      </c>
      <c r="F20" s="23">
        <v>10559.9</v>
      </c>
      <c r="G20" s="17">
        <v>10559.9</v>
      </c>
      <c r="H20" s="23">
        <v>10039.18</v>
      </c>
      <c r="I20" s="23"/>
      <c r="J20" s="23">
        <v>10039.18</v>
      </c>
      <c r="K20" s="23">
        <v>17.36</v>
      </c>
      <c r="L20" s="27">
        <f>SUM(K20:K24)</f>
        <v>172</v>
      </c>
      <c r="M20" s="28" t="s">
        <v>72</v>
      </c>
      <c r="N20" s="16" t="s">
        <v>73</v>
      </c>
      <c r="O20" s="16" t="s">
        <v>27</v>
      </c>
      <c r="P20" s="16" t="s">
        <v>40</v>
      </c>
      <c r="Q20" s="16" t="s">
        <v>27</v>
      </c>
      <c r="R20" s="16"/>
      <c r="S20" s="25"/>
      <c r="T20" s="2"/>
    </row>
    <row r="21" spans="1:20" ht="156.75">
      <c r="A21" s="13">
        <v>17</v>
      </c>
      <c r="B21" s="29"/>
      <c r="C21" s="15" t="s">
        <v>74</v>
      </c>
      <c r="D21" s="16" t="s">
        <v>36</v>
      </c>
      <c r="E21" s="16" t="s">
        <v>31</v>
      </c>
      <c r="F21" s="17">
        <v>234895.09541099999</v>
      </c>
      <c r="G21" s="17">
        <v>234895.09541099999</v>
      </c>
      <c r="H21" s="17">
        <v>234895.09541099999</v>
      </c>
      <c r="I21" s="17"/>
      <c r="J21" s="17"/>
      <c r="K21" s="17">
        <v>128.78</v>
      </c>
      <c r="L21" s="30"/>
      <c r="M21" s="19" t="s">
        <v>37</v>
      </c>
      <c r="N21" s="16" t="s">
        <v>75</v>
      </c>
      <c r="O21" s="16" t="s">
        <v>39</v>
      </c>
      <c r="P21" s="16" t="s">
        <v>76</v>
      </c>
      <c r="Q21" s="16" t="s">
        <v>48</v>
      </c>
      <c r="R21" s="16" t="s">
        <v>36</v>
      </c>
      <c r="S21" s="12"/>
      <c r="T21" s="2"/>
    </row>
    <row r="22" spans="1:20" ht="28.5">
      <c r="A22" s="13">
        <v>18</v>
      </c>
      <c r="B22" s="29"/>
      <c r="C22" s="22" t="s">
        <v>77</v>
      </c>
      <c r="D22" s="16" t="s">
        <v>78</v>
      </c>
      <c r="E22" s="16" t="s">
        <v>31</v>
      </c>
      <c r="F22" s="17">
        <v>1943.58</v>
      </c>
      <c r="G22" s="17">
        <v>1700.96</v>
      </c>
      <c r="H22" s="17">
        <v>1700.96</v>
      </c>
      <c r="I22" s="17">
        <v>242.62</v>
      </c>
      <c r="J22" s="17">
        <v>1943.58</v>
      </c>
      <c r="K22" s="17">
        <v>3.74</v>
      </c>
      <c r="L22" s="30"/>
      <c r="M22" s="28" t="s">
        <v>79</v>
      </c>
      <c r="N22" s="16" t="s">
        <v>80</v>
      </c>
      <c r="O22" s="16" t="s">
        <v>81</v>
      </c>
      <c r="P22" s="16" t="s">
        <v>82</v>
      </c>
      <c r="Q22" s="16" t="s">
        <v>81</v>
      </c>
      <c r="R22" s="16" t="s">
        <v>83</v>
      </c>
      <c r="S22" s="25"/>
      <c r="T22" s="2"/>
    </row>
    <row r="23" spans="1:20" ht="28.5">
      <c r="A23" s="13">
        <v>19</v>
      </c>
      <c r="B23" s="29"/>
      <c r="C23" s="22" t="s">
        <v>84</v>
      </c>
      <c r="D23" s="16" t="s">
        <v>78</v>
      </c>
      <c r="E23" s="16" t="s">
        <v>31</v>
      </c>
      <c r="F23" s="17">
        <v>8199.51</v>
      </c>
      <c r="G23" s="17">
        <v>4686.8900000000003</v>
      </c>
      <c r="H23" s="17">
        <v>4686.8900000000003</v>
      </c>
      <c r="I23" s="17"/>
      <c r="J23" s="17">
        <v>4686.8900000000003</v>
      </c>
      <c r="K23" s="17">
        <v>9.23</v>
      </c>
      <c r="L23" s="30"/>
      <c r="M23" s="28" t="s">
        <v>72</v>
      </c>
      <c r="N23" s="16" t="s">
        <v>80</v>
      </c>
      <c r="O23" s="16" t="s">
        <v>33</v>
      </c>
      <c r="P23" s="16" t="s">
        <v>40</v>
      </c>
      <c r="Q23" s="16" t="s">
        <v>33</v>
      </c>
      <c r="R23" s="16" t="s">
        <v>85</v>
      </c>
      <c r="S23" s="25"/>
      <c r="T23" s="2"/>
    </row>
    <row r="24" spans="1:20" ht="28.5">
      <c r="A24" s="13">
        <v>20</v>
      </c>
      <c r="B24" s="31"/>
      <c r="C24" s="22" t="s">
        <v>86</v>
      </c>
      <c r="D24" s="16" t="s">
        <v>78</v>
      </c>
      <c r="E24" s="16" t="s">
        <v>31</v>
      </c>
      <c r="F24" s="23">
        <v>7206.54</v>
      </c>
      <c r="G24" s="17">
        <v>7206.54</v>
      </c>
      <c r="H24" s="23">
        <v>7192.87</v>
      </c>
      <c r="I24" s="23"/>
      <c r="J24" s="23">
        <v>7192.87</v>
      </c>
      <c r="K24" s="23">
        <v>12.89</v>
      </c>
      <c r="L24" s="30"/>
      <c r="M24" s="28" t="s">
        <v>25</v>
      </c>
      <c r="N24" s="16" t="s">
        <v>80</v>
      </c>
      <c r="O24" s="16" t="s">
        <v>33</v>
      </c>
      <c r="P24" s="16" t="s">
        <v>49</v>
      </c>
      <c r="Q24" s="16" t="s">
        <v>33</v>
      </c>
      <c r="R24" s="16" t="s">
        <v>87</v>
      </c>
      <c r="S24" s="25"/>
      <c r="T24" s="2"/>
    </row>
    <row r="25" spans="1:20" ht="42.75">
      <c r="A25" s="13">
        <v>21</v>
      </c>
      <c r="B25" s="14" t="s">
        <v>88</v>
      </c>
      <c r="C25" s="32" t="s">
        <v>89</v>
      </c>
      <c r="D25" s="33" t="s">
        <v>90</v>
      </c>
      <c r="E25" s="33" t="s">
        <v>91</v>
      </c>
      <c r="F25" s="34">
        <v>8343.52</v>
      </c>
      <c r="G25" s="34">
        <v>8343.52</v>
      </c>
      <c r="H25" s="34">
        <v>6251.78</v>
      </c>
      <c r="I25" s="34">
        <v>140.13</v>
      </c>
      <c r="J25" s="35">
        <v>5378</v>
      </c>
      <c r="K25" s="34">
        <v>14.48</v>
      </c>
      <c r="L25" s="20">
        <v>169.1</v>
      </c>
      <c r="M25" s="36" t="s">
        <v>66</v>
      </c>
      <c r="N25" s="33" t="s">
        <v>33</v>
      </c>
      <c r="O25" s="33" t="s">
        <v>92</v>
      </c>
      <c r="P25" s="33" t="s">
        <v>93</v>
      </c>
      <c r="Q25" s="33" t="s">
        <v>94</v>
      </c>
      <c r="R25" s="33"/>
      <c r="S25" s="33"/>
      <c r="T25" s="2"/>
    </row>
    <row r="26" spans="1:20" ht="57">
      <c r="A26" s="13">
        <v>22</v>
      </c>
      <c r="B26" s="14"/>
      <c r="C26" s="15" t="s">
        <v>95</v>
      </c>
      <c r="D26" s="16" t="s">
        <v>36</v>
      </c>
      <c r="E26" s="16" t="s">
        <v>31</v>
      </c>
      <c r="F26" s="17">
        <v>7746.3708930000003</v>
      </c>
      <c r="G26" s="17">
        <v>7746.3708930000003</v>
      </c>
      <c r="H26" s="17">
        <v>7746.3708930000003</v>
      </c>
      <c r="I26" s="17"/>
      <c r="J26" s="17"/>
      <c r="K26" s="17">
        <v>13.64</v>
      </c>
      <c r="L26" s="20"/>
      <c r="M26" s="19" t="s">
        <v>66</v>
      </c>
      <c r="N26" s="16" t="s">
        <v>47</v>
      </c>
      <c r="O26" s="16" t="s">
        <v>96</v>
      </c>
      <c r="P26" s="16" t="s">
        <v>97</v>
      </c>
      <c r="Q26" s="16" t="s">
        <v>96</v>
      </c>
      <c r="R26" s="16" t="s">
        <v>36</v>
      </c>
      <c r="S26" s="16"/>
      <c r="T26" s="2"/>
    </row>
    <row r="27" spans="1:20" ht="28.5">
      <c r="A27" s="13">
        <v>23</v>
      </c>
      <c r="B27" s="14"/>
      <c r="C27" s="37" t="s">
        <v>98</v>
      </c>
      <c r="D27" s="33" t="s">
        <v>99</v>
      </c>
      <c r="E27" s="33" t="s">
        <v>99</v>
      </c>
      <c r="F27" s="1">
        <f>111193.5+26763.85</f>
        <v>137957.35</v>
      </c>
      <c r="G27" s="1">
        <v>137957.35</v>
      </c>
      <c r="H27" s="1">
        <f>F27</f>
        <v>137957.35</v>
      </c>
      <c r="I27" s="38"/>
      <c r="J27" s="38">
        <f>F27</f>
        <v>137957.35</v>
      </c>
      <c r="K27" s="34">
        <v>100.09</v>
      </c>
      <c r="L27" s="20"/>
      <c r="M27" s="39" t="s">
        <v>100</v>
      </c>
      <c r="N27" s="33" t="s">
        <v>101</v>
      </c>
      <c r="O27" s="33" t="s">
        <v>96</v>
      </c>
      <c r="P27" s="33" t="s">
        <v>93</v>
      </c>
      <c r="Q27" s="33" t="s">
        <v>96</v>
      </c>
      <c r="R27" s="33" t="s">
        <v>101</v>
      </c>
      <c r="S27" s="33"/>
      <c r="T27" s="2"/>
    </row>
    <row r="28" spans="1:20" ht="28.5">
      <c r="A28" s="13">
        <v>24</v>
      </c>
      <c r="B28" s="14"/>
      <c r="C28" s="22" t="s">
        <v>102</v>
      </c>
      <c r="D28" s="16" t="s">
        <v>78</v>
      </c>
      <c r="E28" s="16" t="s">
        <v>31</v>
      </c>
      <c r="F28" s="17">
        <v>45677.01</v>
      </c>
      <c r="G28" s="17">
        <v>22176.87</v>
      </c>
      <c r="H28" s="17">
        <v>22176.87</v>
      </c>
      <c r="I28" s="17">
        <v>23500.14</v>
      </c>
      <c r="J28" s="17">
        <v>45677.01</v>
      </c>
      <c r="K28" s="17">
        <v>28.98</v>
      </c>
      <c r="L28" s="20"/>
      <c r="M28" s="28" t="s">
        <v>25</v>
      </c>
      <c r="N28" s="16" t="s">
        <v>80</v>
      </c>
      <c r="O28" s="16" t="s">
        <v>81</v>
      </c>
      <c r="P28" s="16" t="s">
        <v>40</v>
      </c>
      <c r="Q28" s="16" t="s">
        <v>81</v>
      </c>
      <c r="R28" s="16" t="s">
        <v>103</v>
      </c>
      <c r="S28" s="25"/>
      <c r="T28" s="2"/>
    </row>
    <row r="29" spans="1:20" ht="28.5">
      <c r="A29" s="13">
        <v>25</v>
      </c>
      <c r="B29" s="14"/>
      <c r="C29" s="15" t="s">
        <v>104</v>
      </c>
      <c r="D29" s="16" t="s">
        <v>71</v>
      </c>
      <c r="E29" s="16" t="s">
        <v>31</v>
      </c>
      <c r="F29" s="17">
        <v>8204.2199999999993</v>
      </c>
      <c r="G29" s="17">
        <v>6506</v>
      </c>
      <c r="H29" s="17">
        <v>6506</v>
      </c>
      <c r="I29" s="17"/>
      <c r="J29" s="17">
        <v>6531.04</v>
      </c>
      <c r="K29" s="17">
        <v>11.91</v>
      </c>
      <c r="L29" s="20"/>
      <c r="M29" s="28" t="s">
        <v>72</v>
      </c>
      <c r="N29" s="16" t="s">
        <v>105</v>
      </c>
      <c r="O29" s="16" t="s">
        <v>106</v>
      </c>
      <c r="P29" s="16" t="s">
        <v>107</v>
      </c>
      <c r="Q29" s="16" t="s">
        <v>106</v>
      </c>
      <c r="R29" s="16" t="s">
        <v>85</v>
      </c>
      <c r="S29" s="25"/>
      <c r="T29" s="2"/>
    </row>
    <row r="30" spans="1:20" ht="28.5">
      <c r="A30" s="13">
        <v>26</v>
      </c>
      <c r="B30" s="14" t="s">
        <v>108</v>
      </c>
      <c r="C30" s="15" t="s">
        <v>109</v>
      </c>
      <c r="D30" s="16" t="s">
        <v>110</v>
      </c>
      <c r="E30" s="16" t="s">
        <v>111</v>
      </c>
      <c r="F30" s="17">
        <v>231210.58</v>
      </c>
      <c r="G30" s="17">
        <v>170862.06</v>
      </c>
      <c r="H30" s="17">
        <v>170862.06</v>
      </c>
      <c r="I30" s="17">
        <v>60348.52</v>
      </c>
      <c r="J30" s="17"/>
      <c r="K30" s="17">
        <v>111.6</v>
      </c>
      <c r="L30" s="18">
        <f>SUM(K30:K34)</f>
        <v>162.44999999999999</v>
      </c>
      <c r="M30" s="19" t="s">
        <v>112</v>
      </c>
      <c r="N30" s="16" t="s">
        <v>93</v>
      </c>
      <c r="O30" s="16" t="s">
        <v>113</v>
      </c>
      <c r="P30" s="16" t="s">
        <v>114</v>
      </c>
      <c r="Q30" s="16" t="s">
        <v>113</v>
      </c>
      <c r="R30" s="16" t="s">
        <v>115</v>
      </c>
      <c r="S30" s="16"/>
      <c r="T30" s="2"/>
    </row>
    <row r="31" spans="1:20" ht="57">
      <c r="A31" s="13">
        <v>27</v>
      </c>
      <c r="B31" s="14"/>
      <c r="C31" s="37" t="s">
        <v>116</v>
      </c>
      <c r="D31" s="33" t="s">
        <v>117</v>
      </c>
      <c r="E31" s="33" t="s">
        <v>118</v>
      </c>
      <c r="F31" s="38">
        <v>3783</v>
      </c>
      <c r="G31" s="38">
        <v>2085</v>
      </c>
      <c r="H31" s="38">
        <f>F31-I31</f>
        <v>2085</v>
      </c>
      <c r="I31" s="38">
        <v>1698</v>
      </c>
      <c r="J31" s="38"/>
      <c r="K31" s="34">
        <v>4.55</v>
      </c>
      <c r="L31" s="20"/>
      <c r="M31" s="40" t="s">
        <v>37</v>
      </c>
      <c r="N31" s="33" t="s">
        <v>119</v>
      </c>
      <c r="O31" s="33" t="s">
        <v>120</v>
      </c>
      <c r="P31" s="33" t="s">
        <v>121</v>
      </c>
      <c r="Q31" s="33" t="s">
        <v>120</v>
      </c>
      <c r="R31" s="33"/>
      <c r="S31" s="41"/>
      <c r="T31" s="2"/>
    </row>
    <row r="32" spans="1:20" ht="28.5">
      <c r="A32" s="13">
        <v>28</v>
      </c>
      <c r="B32" s="14"/>
      <c r="C32" s="37" t="s">
        <v>122</v>
      </c>
      <c r="D32" s="37" t="s">
        <v>123</v>
      </c>
      <c r="E32" s="37" t="s">
        <v>124</v>
      </c>
      <c r="F32" s="42">
        <v>5085.67</v>
      </c>
      <c r="G32" s="42">
        <v>5085.67</v>
      </c>
      <c r="H32" s="42">
        <v>5085.67</v>
      </c>
      <c r="I32" s="42"/>
      <c r="J32" s="24">
        <v>5085.67</v>
      </c>
      <c r="K32" s="42">
        <v>9.92</v>
      </c>
      <c r="L32" s="20"/>
      <c r="M32" s="24" t="s">
        <v>37</v>
      </c>
      <c r="N32" s="33" t="s">
        <v>125</v>
      </c>
      <c r="O32" s="33" t="s">
        <v>126</v>
      </c>
      <c r="P32" s="33" t="s">
        <v>127</v>
      </c>
      <c r="Q32" s="33" t="s">
        <v>126</v>
      </c>
      <c r="R32" s="43"/>
      <c r="S32" s="44"/>
      <c r="T32" s="2"/>
    </row>
    <row r="33" spans="1:20" ht="57">
      <c r="A33" s="13">
        <v>29</v>
      </c>
      <c r="B33" s="14"/>
      <c r="C33" s="15" t="s">
        <v>128</v>
      </c>
      <c r="D33" s="16" t="s">
        <v>129</v>
      </c>
      <c r="E33" s="16" t="s">
        <v>130</v>
      </c>
      <c r="F33" s="23">
        <v>5747.11</v>
      </c>
      <c r="G33" s="23">
        <v>5074.99</v>
      </c>
      <c r="H33" s="23">
        <v>1845</v>
      </c>
      <c r="I33" s="17"/>
      <c r="J33" s="17"/>
      <c r="K33" s="17">
        <v>9.9</v>
      </c>
      <c r="L33" s="20"/>
      <c r="M33" s="19" t="s">
        <v>25</v>
      </c>
      <c r="N33" s="16" t="s">
        <v>131</v>
      </c>
      <c r="O33" s="16" t="s">
        <v>132</v>
      </c>
      <c r="P33" s="16" t="s">
        <v>40</v>
      </c>
      <c r="Q33" s="16" t="s">
        <v>132</v>
      </c>
      <c r="R33" s="16"/>
      <c r="S33" s="16"/>
      <c r="T33" s="2"/>
    </row>
    <row r="34" spans="1:20" ht="28.5">
      <c r="A34" s="13">
        <v>30</v>
      </c>
      <c r="B34" s="14"/>
      <c r="C34" s="15" t="s">
        <v>133</v>
      </c>
      <c r="D34" s="16" t="s">
        <v>134</v>
      </c>
      <c r="E34" s="16" t="s">
        <v>135</v>
      </c>
      <c r="F34" s="17">
        <v>24154.54</v>
      </c>
      <c r="G34" s="17">
        <v>19675.54</v>
      </c>
      <c r="H34" s="17">
        <v>19675.54</v>
      </c>
      <c r="I34" s="17">
        <v>4479</v>
      </c>
      <c r="J34" s="17">
        <v>24154.54</v>
      </c>
      <c r="K34" s="17">
        <v>26.48</v>
      </c>
      <c r="L34" s="20"/>
      <c r="M34" s="19" t="s">
        <v>25</v>
      </c>
      <c r="N34" s="16" t="s">
        <v>119</v>
      </c>
      <c r="O34" s="16" t="s">
        <v>126</v>
      </c>
      <c r="P34" s="16" t="s">
        <v>136</v>
      </c>
      <c r="Q34" s="16" t="s">
        <v>126</v>
      </c>
      <c r="R34" s="16" t="s">
        <v>64</v>
      </c>
      <c r="S34" s="16"/>
      <c r="T34" s="2"/>
    </row>
    <row r="35" spans="1:20" ht="28.5">
      <c r="A35" s="13">
        <v>31</v>
      </c>
      <c r="B35" s="14" t="s">
        <v>137</v>
      </c>
      <c r="C35" s="15" t="s">
        <v>138</v>
      </c>
      <c r="D35" s="16" t="s">
        <v>36</v>
      </c>
      <c r="E35" s="16" t="s">
        <v>31</v>
      </c>
      <c r="F35" s="17">
        <v>30246.147872000001</v>
      </c>
      <c r="G35" s="17">
        <v>13273.147872</v>
      </c>
      <c r="H35" s="17">
        <v>13273.147872</v>
      </c>
      <c r="I35" s="17"/>
      <c r="J35" s="17"/>
      <c r="K35" s="17">
        <v>20.07</v>
      </c>
      <c r="L35" s="18">
        <f>SUM(K35:K39)</f>
        <v>162.4</v>
      </c>
      <c r="M35" s="19" t="s">
        <v>37</v>
      </c>
      <c r="N35" s="16" t="s">
        <v>47</v>
      </c>
      <c r="O35" s="16" t="s">
        <v>38</v>
      </c>
      <c r="P35" s="16" t="s">
        <v>139</v>
      </c>
      <c r="Q35" s="16" t="s">
        <v>38</v>
      </c>
      <c r="R35" s="16" t="s">
        <v>36</v>
      </c>
      <c r="S35" s="16"/>
      <c r="T35" s="2"/>
    </row>
    <row r="36" spans="1:20" ht="28.5">
      <c r="A36" s="13">
        <v>32</v>
      </c>
      <c r="B36" s="14"/>
      <c r="C36" s="15" t="s">
        <v>140</v>
      </c>
      <c r="D36" s="16" t="s">
        <v>36</v>
      </c>
      <c r="E36" s="16" t="s">
        <v>31</v>
      </c>
      <c r="F36" s="17">
        <v>13639</v>
      </c>
      <c r="G36" s="17">
        <v>13639</v>
      </c>
      <c r="H36" s="17">
        <v>13639</v>
      </c>
      <c r="I36" s="17"/>
      <c r="J36" s="17"/>
      <c r="K36" s="17">
        <v>20.440000000000001</v>
      </c>
      <c r="L36" s="20"/>
      <c r="M36" s="19" t="s">
        <v>112</v>
      </c>
      <c r="N36" s="16" t="s">
        <v>32</v>
      </c>
      <c r="O36" s="16" t="s">
        <v>38</v>
      </c>
      <c r="P36" s="16" t="s">
        <v>141</v>
      </c>
      <c r="Q36" s="16" t="s">
        <v>38</v>
      </c>
      <c r="R36" s="16" t="s">
        <v>103</v>
      </c>
      <c r="S36" s="16"/>
      <c r="T36" s="2"/>
    </row>
    <row r="37" spans="1:20" ht="28.5">
      <c r="A37" s="13">
        <v>33</v>
      </c>
      <c r="B37" s="14"/>
      <c r="C37" s="15" t="s">
        <v>142</v>
      </c>
      <c r="D37" s="16" t="s">
        <v>123</v>
      </c>
      <c r="E37" s="16" t="s">
        <v>124</v>
      </c>
      <c r="F37" s="17">
        <v>12965</v>
      </c>
      <c r="G37" s="17">
        <v>12965</v>
      </c>
      <c r="H37" s="17">
        <v>12965</v>
      </c>
      <c r="I37" s="17"/>
      <c r="J37" s="17"/>
      <c r="K37" s="17">
        <v>19.77</v>
      </c>
      <c r="L37" s="20"/>
      <c r="M37" s="19" t="s">
        <v>112</v>
      </c>
      <c r="N37" s="16" t="s">
        <v>115</v>
      </c>
      <c r="O37" s="16" t="s">
        <v>38</v>
      </c>
      <c r="P37" s="16" t="s">
        <v>143</v>
      </c>
      <c r="Q37" s="16" t="s">
        <v>38</v>
      </c>
      <c r="R37" s="16" t="s">
        <v>123</v>
      </c>
      <c r="S37" s="16"/>
      <c r="T37" s="2"/>
    </row>
    <row r="38" spans="1:20" ht="28.5">
      <c r="A38" s="13">
        <v>34</v>
      </c>
      <c r="B38" s="14"/>
      <c r="C38" s="15" t="s">
        <v>144</v>
      </c>
      <c r="D38" s="16" t="s">
        <v>36</v>
      </c>
      <c r="E38" s="16" t="s">
        <v>31</v>
      </c>
      <c r="F38" s="17">
        <v>83781</v>
      </c>
      <c r="G38" s="17">
        <v>83781</v>
      </c>
      <c r="H38" s="17">
        <v>83781</v>
      </c>
      <c r="I38" s="17"/>
      <c r="J38" s="17"/>
      <c r="K38" s="17">
        <v>77.069999999999993</v>
      </c>
      <c r="L38" s="20"/>
      <c r="M38" s="19" t="s">
        <v>112</v>
      </c>
      <c r="N38" s="16" t="s">
        <v>145</v>
      </c>
      <c r="O38" s="16" t="s">
        <v>38</v>
      </c>
      <c r="P38" s="16" t="s">
        <v>139</v>
      </c>
      <c r="Q38" s="16" t="s">
        <v>38</v>
      </c>
      <c r="R38" s="16" t="s">
        <v>103</v>
      </c>
      <c r="S38" s="16"/>
      <c r="T38" s="2"/>
    </row>
    <row r="39" spans="1:20" ht="42.75">
      <c r="A39" s="13">
        <v>35</v>
      </c>
      <c r="B39" s="14"/>
      <c r="C39" s="15" t="s">
        <v>146</v>
      </c>
      <c r="D39" s="16" t="s">
        <v>36</v>
      </c>
      <c r="E39" s="16" t="s">
        <v>31</v>
      </c>
      <c r="F39" s="17">
        <v>18250.971146</v>
      </c>
      <c r="G39" s="17">
        <v>18250.971146</v>
      </c>
      <c r="H39" s="17">
        <v>18250.971146</v>
      </c>
      <c r="I39" s="17"/>
      <c r="J39" s="17"/>
      <c r="K39" s="17">
        <v>25.05</v>
      </c>
      <c r="L39" s="20"/>
      <c r="M39" s="19" t="s">
        <v>66</v>
      </c>
      <c r="N39" s="16" t="s">
        <v>38</v>
      </c>
      <c r="O39" s="16" t="s">
        <v>147</v>
      </c>
      <c r="P39" s="16" t="s">
        <v>148</v>
      </c>
      <c r="Q39" s="16" t="s">
        <v>147</v>
      </c>
      <c r="R39" s="16" t="s">
        <v>36</v>
      </c>
      <c r="S39" s="16"/>
      <c r="T39" s="2"/>
    </row>
    <row r="40" spans="1:20" ht="42.75">
      <c r="A40" s="13">
        <v>36</v>
      </c>
      <c r="B40" s="14" t="s">
        <v>149</v>
      </c>
      <c r="C40" s="37" t="s">
        <v>150</v>
      </c>
      <c r="D40" s="37" t="s">
        <v>50</v>
      </c>
      <c r="E40" s="37" t="s">
        <v>124</v>
      </c>
      <c r="F40" s="42">
        <v>39427.47</v>
      </c>
      <c r="G40" s="42">
        <v>36373.31</v>
      </c>
      <c r="H40" s="42">
        <v>36373.31</v>
      </c>
      <c r="I40" s="42">
        <v>3054.16</v>
      </c>
      <c r="J40" s="24">
        <v>39427.47</v>
      </c>
      <c r="K40" s="42">
        <v>43.17</v>
      </c>
      <c r="L40" s="20">
        <f>SUM(K40:K44)</f>
        <v>143.06</v>
      </c>
      <c r="M40" s="45" t="s">
        <v>72</v>
      </c>
      <c r="N40" s="43" t="s">
        <v>151</v>
      </c>
      <c r="O40" s="43" t="s">
        <v>151</v>
      </c>
      <c r="P40" s="44" t="s">
        <v>152</v>
      </c>
      <c r="Q40" s="37" t="s">
        <v>153</v>
      </c>
      <c r="R40" s="37" t="s">
        <v>154</v>
      </c>
      <c r="S40" s="37" t="s">
        <v>155</v>
      </c>
      <c r="T40" s="2"/>
    </row>
    <row r="41" spans="1:20" ht="42.75">
      <c r="A41" s="13">
        <v>37</v>
      </c>
      <c r="B41" s="14"/>
      <c r="C41" s="15" t="s">
        <v>156</v>
      </c>
      <c r="D41" s="16" t="s">
        <v>157</v>
      </c>
      <c r="E41" s="16" t="s">
        <v>24</v>
      </c>
      <c r="F41" s="17">
        <v>10222.469999999999</v>
      </c>
      <c r="G41" s="17">
        <v>10222.469999999999</v>
      </c>
      <c r="H41" s="17">
        <v>10222.469999999999</v>
      </c>
      <c r="I41" s="17"/>
      <c r="J41" s="17"/>
      <c r="K41" s="17">
        <v>17.02</v>
      </c>
      <c r="L41" s="20"/>
      <c r="M41" s="19" t="s">
        <v>72</v>
      </c>
      <c r="N41" s="16" t="s">
        <v>120</v>
      </c>
      <c r="O41" s="16" t="s">
        <v>48</v>
      </c>
      <c r="P41" s="16" t="s">
        <v>158</v>
      </c>
      <c r="Q41" s="16" t="s">
        <v>48</v>
      </c>
      <c r="R41" s="16" t="s">
        <v>64</v>
      </c>
      <c r="S41" s="16"/>
      <c r="T41" s="2"/>
    </row>
    <row r="42" spans="1:20" ht="42.75">
      <c r="A42" s="13">
        <v>38</v>
      </c>
      <c r="B42" s="14"/>
      <c r="C42" s="15" t="s">
        <v>159</v>
      </c>
      <c r="D42" s="16" t="s">
        <v>157</v>
      </c>
      <c r="E42" s="16" t="s">
        <v>24</v>
      </c>
      <c r="F42" s="17">
        <v>19210.64</v>
      </c>
      <c r="G42" s="17">
        <v>19210.64</v>
      </c>
      <c r="H42" s="17">
        <v>19210.64</v>
      </c>
      <c r="I42" s="17"/>
      <c r="J42" s="17"/>
      <c r="K42" s="17">
        <v>26.01</v>
      </c>
      <c r="L42" s="20"/>
      <c r="M42" s="19" t="s">
        <v>112</v>
      </c>
      <c r="N42" s="16" t="s">
        <v>160</v>
      </c>
      <c r="O42" s="16" t="s">
        <v>48</v>
      </c>
      <c r="P42" s="16" t="s">
        <v>161</v>
      </c>
      <c r="Q42" s="16" t="s">
        <v>48</v>
      </c>
      <c r="R42" s="16" t="s">
        <v>162</v>
      </c>
      <c r="S42" s="16" t="s">
        <v>163</v>
      </c>
      <c r="T42" s="2"/>
    </row>
    <row r="43" spans="1:20" ht="28.5">
      <c r="A43" s="13">
        <v>39</v>
      </c>
      <c r="B43" s="14"/>
      <c r="C43" s="15" t="s">
        <v>164</v>
      </c>
      <c r="D43" s="16" t="s">
        <v>36</v>
      </c>
      <c r="E43" s="16" t="s">
        <v>31</v>
      </c>
      <c r="F43" s="17">
        <v>39500.058055000001</v>
      </c>
      <c r="G43" s="17">
        <v>35550.058055000001</v>
      </c>
      <c r="H43" s="17">
        <v>35550.058055000001</v>
      </c>
      <c r="I43" s="17"/>
      <c r="J43" s="17"/>
      <c r="K43" s="17">
        <v>42.35</v>
      </c>
      <c r="L43" s="20"/>
      <c r="M43" s="19" t="s">
        <v>37</v>
      </c>
      <c r="N43" s="16" t="s">
        <v>47</v>
      </c>
      <c r="O43" s="16" t="s">
        <v>165</v>
      </c>
      <c r="P43" s="16" t="s">
        <v>40</v>
      </c>
      <c r="Q43" s="16" t="s">
        <v>165</v>
      </c>
      <c r="R43" s="16" t="s">
        <v>36</v>
      </c>
      <c r="S43" s="16"/>
      <c r="T43" s="2"/>
    </row>
    <row r="44" spans="1:20" ht="28.5">
      <c r="A44" s="13">
        <v>40</v>
      </c>
      <c r="B44" s="14"/>
      <c r="C44" s="22" t="s">
        <v>166</v>
      </c>
      <c r="D44" s="16" t="s">
        <v>71</v>
      </c>
      <c r="E44" s="16" t="s">
        <v>31</v>
      </c>
      <c r="F44" s="17">
        <v>8363.51</v>
      </c>
      <c r="G44" s="17">
        <v>8363.51</v>
      </c>
      <c r="H44" s="17">
        <v>6625.24056840513</v>
      </c>
      <c r="I44" s="17"/>
      <c r="J44" s="17">
        <v>6625.24056840513</v>
      </c>
      <c r="K44" s="17">
        <v>14.51</v>
      </c>
      <c r="L44" s="20"/>
      <c r="M44" s="28" t="s">
        <v>72</v>
      </c>
      <c r="N44" s="16" t="s">
        <v>80</v>
      </c>
      <c r="O44" s="16" t="s">
        <v>63</v>
      </c>
      <c r="P44" s="16" t="s">
        <v>40</v>
      </c>
      <c r="Q44" s="16" t="s">
        <v>63</v>
      </c>
      <c r="R44" s="16" t="s">
        <v>167</v>
      </c>
      <c r="S44" s="25"/>
      <c r="T44" s="2"/>
    </row>
    <row r="45" spans="1:20" ht="28.5">
      <c r="A45" s="13">
        <v>41</v>
      </c>
      <c r="B45" s="14" t="s">
        <v>168</v>
      </c>
      <c r="C45" s="15" t="s">
        <v>169</v>
      </c>
      <c r="D45" s="16" t="s">
        <v>71</v>
      </c>
      <c r="E45" s="16" t="s">
        <v>31</v>
      </c>
      <c r="F45" s="17">
        <v>59384.62</v>
      </c>
      <c r="G45" s="17">
        <v>46908.35</v>
      </c>
      <c r="H45" s="17">
        <v>44726.41</v>
      </c>
      <c r="I45" s="17">
        <v>12476.27</v>
      </c>
      <c r="J45" s="17"/>
      <c r="K45" s="17">
        <v>53.71</v>
      </c>
      <c r="L45" s="18">
        <f>SUM(K45:K49)</f>
        <v>139.29</v>
      </c>
      <c r="M45" s="19" t="s">
        <v>170</v>
      </c>
      <c r="N45" s="16" t="s">
        <v>47</v>
      </c>
      <c r="O45" s="16" t="s">
        <v>171</v>
      </c>
      <c r="P45" s="16" t="s">
        <v>139</v>
      </c>
      <c r="Q45" s="16" t="s">
        <v>171</v>
      </c>
      <c r="R45" s="16" t="s">
        <v>172</v>
      </c>
      <c r="S45" s="16"/>
      <c r="T45" s="2"/>
    </row>
    <row r="46" spans="1:20" ht="28.5">
      <c r="A46" s="13">
        <v>42</v>
      </c>
      <c r="B46" s="14"/>
      <c r="C46" s="15" t="s">
        <v>173</v>
      </c>
      <c r="D46" s="16" t="s">
        <v>174</v>
      </c>
      <c r="E46" s="16" t="s">
        <v>175</v>
      </c>
      <c r="F46" s="17">
        <v>52136.2</v>
      </c>
      <c r="G46" s="17">
        <v>22324.75</v>
      </c>
      <c r="H46" s="17">
        <v>22324.75</v>
      </c>
      <c r="I46" s="17">
        <v>29811.45</v>
      </c>
      <c r="J46" s="17"/>
      <c r="K46" s="17">
        <v>29.12</v>
      </c>
      <c r="L46" s="20"/>
      <c r="M46" s="19" t="s">
        <v>112</v>
      </c>
      <c r="N46" s="16" t="s">
        <v>47</v>
      </c>
      <c r="O46" s="16" t="s">
        <v>120</v>
      </c>
      <c r="P46" s="16" t="s">
        <v>62</v>
      </c>
      <c r="Q46" s="16" t="s">
        <v>120</v>
      </c>
      <c r="R46" s="16" t="s">
        <v>64</v>
      </c>
      <c r="S46" s="16"/>
      <c r="T46" s="2"/>
    </row>
    <row r="47" spans="1:20" ht="28.5">
      <c r="A47" s="13">
        <v>43</v>
      </c>
      <c r="B47" s="14"/>
      <c r="C47" s="15" t="s">
        <v>176</v>
      </c>
      <c r="D47" s="16" t="s">
        <v>177</v>
      </c>
      <c r="E47" s="16" t="s">
        <v>24</v>
      </c>
      <c r="F47" s="17">
        <v>9954</v>
      </c>
      <c r="G47" s="17">
        <v>9954</v>
      </c>
      <c r="H47" s="17">
        <v>8113</v>
      </c>
      <c r="I47" s="17"/>
      <c r="J47" s="17"/>
      <c r="K47" s="17">
        <v>16.739999999999998</v>
      </c>
      <c r="L47" s="20"/>
      <c r="M47" s="19" t="s">
        <v>112</v>
      </c>
      <c r="N47" s="16" t="s">
        <v>120</v>
      </c>
      <c r="O47" s="16" t="s">
        <v>178</v>
      </c>
      <c r="P47" s="16" t="s">
        <v>179</v>
      </c>
      <c r="Q47" s="16" t="s">
        <v>178</v>
      </c>
      <c r="R47" s="16"/>
      <c r="S47" s="16"/>
      <c r="T47" s="2"/>
    </row>
    <row r="48" spans="1:20" ht="57">
      <c r="A48" s="13">
        <v>44</v>
      </c>
      <c r="B48" s="14"/>
      <c r="C48" s="15" t="s">
        <v>180</v>
      </c>
      <c r="D48" s="16" t="s">
        <v>181</v>
      </c>
      <c r="E48" s="16" t="s">
        <v>130</v>
      </c>
      <c r="F48" s="23">
        <v>17331.62</v>
      </c>
      <c r="G48" s="23">
        <v>14279.98</v>
      </c>
      <c r="H48" s="23">
        <v>4915</v>
      </c>
      <c r="I48" s="23"/>
      <c r="J48" s="23">
        <v>4915</v>
      </c>
      <c r="K48" s="23">
        <v>21.08</v>
      </c>
      <c r="L48" s="20"/>
      <c r="M48" s="19" t="s">
        <v>25</v>
      </c>
      <c r="N48" s="16" t="s">
        <v>182</v>
      </c>
      <c r="O48" s="16" t="s">
        <v>120</v>
      </c>
      <c r="P48" s="16" t="s">
        <v>183</v>
      </c>
      <c r="Q48" s="16" t="s">
        <v>120</v>
      </c>
      <c r="R48" s="46" t="s">
        <v>115</v>
      </c>
      <c r="S48" s="25"/>
      <c r="T48" s="2"/>
    </row>
    <row r="49" spans="1:20" ht="28.5">
      <c r="A49" s="13">
        <v>45</v>
      </c>
      <c r="B49" s="14"/>
      <c r="C49" s="15" t="s">
        <v>184</v>
      </c>
      <c r="D49" s="16" t="s">
        <v>185</v>
      </c>
      <c r="E49" s="16" t="s">
        <v>24</v>
      </c>
      <c r="F49" s="17">
        <v>11843.4</v>
      </c>
      <c r="G49" s="17">
        <v>11843.4</v>
      </c>
      <c r="H49" s="17">
        <v>8899</v>
      </c>
      <c r="I49" s="17"/>
      <c r="J49" s="17"/>
      <c r="K49" s="17">
        <v>18.64</v>
      </c>
      <c r="L49" s="20"/>
      <c r="M49" s="19" t="s">
        <v>186</v>
      </c>
      <c r="N49" s="16" t="s">
        <v>120</v>
      </c>
      <c r="O49" s="16" t="s">
        <v>187</v>
      </c>
      <c r="P49" s="16" t="s">
        <v>64</v>
      </c>
      <c r="Q49" s="16" t="s">
        <v>187</v>
      </c>
      <c r="R49" s="16" t="s">
        <v>188</v>
      </c>
      <c r="S49" s="16"/>
      <c r="T49" s="2"/>
    </row>
    <row r="50" spans="1:20" ht="28.5">
      <c r="A50" s="13">
        <v>46</v>
      </c>
      <c r="B50" s="14" t="s">
        <v>189</v>
      </c>
      <c r="C50" s="22" t="s">
        <v>190</v>
      </c>
      <c r="D50" s="16" t="s">
        <v>71</v>
      </c>
      <c r="E50" s="16" t="s">
        <v>31</v>
      </c>
      <c r="F50" s="17">
        <v>52744.79</v>
      </c>
      <c r="G50" s="17">
        <f>F50-I50</f>
        <v>20652.1698</v>
      </c>
      <c r="H50" s="17">
        <v>10326.0849</v>
      </c>
      <c r="I50" s="17">
        <v>32092.620200000001</v>
      </c>
      <c r="J50" s="17">
        <v>42418.705099999999</v>
      </c>
      <c r="K50" s="17">
        <v>27.45</v>
      </c>
      <c r="L50" s="20">
        <v>133.47</v>
      </c>
      <c r="M50" s="28" t="s">
        <v>72</v>
      </c>
      <c r="N50" s="16" t="s">
        <v>191</v>
      </c>
      <c r="O50" s="16" t="s">
        <v>39</v>
      </c>
      <c r="P50" s="16" t="s">
        <v>40</v>
      </c>
      <c r="Q50" s="16" t="s">
        <v>39</v>
      </c>
      <c r="R50" s="16" t="s">
        <v>50</v>
      </c>
      <c r="S50" s="25"/>
      <c r="T50" s="2"/>
    </row>
    <row r="51" spans="1:20" ht="28.5">
      <c r="A51" s="13">
        <v>47</v>
      </c>
      <c r="B51" s="47"/>
      <c r="C51" s="15" t="s">
        <v>192</v>
      </c>
      <c r="D51" s="16" t="s">
        <v>36</v>
      </c>
      <c r="E51" s="16" t="s">
        <v>31</v>
      </c>
      <c r="F51" s="17">
        <v>9271.2658030000002</v>
      </c>
      <c r="G51" s="17">
        <v>7598.2658030000002</v>
      </c>
      <c r="H51" s="17">
        <v>7598.2658030000002</v>
      </c>
      <c r="I51" s="17">
        <v>0</v>
      </c>
      <c r="J51" s="17"/>
      <c r="K51" s="17">
        <v>13.44</v>
      </c>
      <c r="L51" s="20"/>
      <c r="M51" s="19" t="s">
        <v>43</v>
      </c>
      <c r="N51" s="16" t="s">
        <v>47</v>
      </c>
      <c r="O51" s="16" t="s">
        <v>193</v>
      </c>
      <c r="P51" s="16" t="s">
        <v>194</v>
      </c>
      <c r="Q51" s="16" t="s">
        <v>193</v>
      </c>
      <c r="R51" s="16" t="s">
        <v>36</v>
      </c>
      <c r="S51" s="16"/>
      <c r="T51" s="2"/>
    </row>
    <row r="52" spans="1:20" ht="71.25">
      <c r="A52" s="13">
        <v>48</v>
      </c>
      <c r="B52" s="47"/>
      <c r="C52" s="22" t="s">
        <v>195</v>
      </c>
      <c r="D52" s="16" t="s">
        <v>71</v>
      </c>
      <c r="E52" s="16" t="s">
        <v>31</v>
      </c>
      <c r="F52" s="17">
        <v>2843.1</v>
      </c>
      <c r="G52" s="17">
        <v>2605.6</v>
      </c>
      <c r="H52" s="17">
        <v>2084.5039999999999</v>
      </c>
      <c r="I52" s="17">
        <v>189.976</v>
      </c>
      <c r="J52" s="17">
        <v>2274.48</v>
      </c>
      <c r="K52" s="17">
        <v>5.49</v>
      </c>
      <c r="L52" s="20"/>
      <c r="M52" s="28" t="s">
        <v>72</v>
      </c>
      <c r="N52" s="16" t="s">
        <v>80</v>
      </c>
      <c r="O52" s="16" t="s">
        <v>39</v>
      </c>
      <c r="P52" s="16" t="s">
        <v>196</v>
      </c>
      <c r="Q52" s="16" t="s">
        <v>39</v>
      </c>
      <c r="R52" s="16" t="s">
        <v>167</v>
      </c>
      <c r="S52" s="25"/>
      <c r="T52" s="2"/>
    </row>
    <row r="53" spans="1:20" ht="28.5">
      <c r="A53" s="13">
        <v>49</v>
      </c>
      <c r="B53" s="47"/>
      <c r="C53" s="22" t="s">
        <v>197</v>
      </c>
      <c r="D53" s="16" t="s">
        <v>46</v>
      </c>
      <c r="E53" s="16" t="s">
        <v>31</v>
      </c>
      <c r="F53" s="17">
        <v>17467.515599999999</v>
      </c>
      <c r="G53" s="17">
        <v>17467.515599999999</v>
      </c>
      <c r="H53" s="17">
        <v>12909.455599999999</v>
      </c>
      <c r="I53" s="17"/>
      <c r="J53" s="17">
        <v>12909.455599999999</v>
      </c>
      <c r="K53" s="17">
        <v>24.27</v>
      </c>
      <c r="L53" s="20"/>
      <c r="M53" s="24"/>
      <c r="N53" s="16" t="s">
        <v>80</v>
      </c>
      <c r="O53" s="16" t="s">
        <v>39</v>
      </c>
      <c r="P53" s="16" t="s">
        <v>40</v>
      </c>
      <c r="Q53" s="16" t="s">
        <v>39</v>
      </c>
      <c r="R53" s="16" t="s">
        <v>50</v>
      </c>
      <c r="S53" s="25"/>
      <c r="T53" s="2"/>
    </row>
    <row r="54" spans="1:20" ht="28.5">
      <c r="A54" s="13">
        <v>50</v>
      </c>
      <c r="B54" s="47"/>
      <c r="C54" s="22" t="s">
        <v>198</v>
      </c>
      <c r="D54" s="16" t="s">
        <v>199</v>
      </c>
      <c r="E54" s="16"/>
      <c r="F54" s="17">
        <v>11698.87</v>
      </c>
      <c r="G54" s="17">
        <v>11008.36</v>
      </c>
      <c r="H54" s="17">
        <v>11008.36</v>
      </c>
      <c r="I54" s="17"/>
      <c r="J54" s="17"/>
      <c r="K54" s="17">
        <v>17.8</v>
      </c>
      <c r="L54" s="20"/>
      <c r="M54" s="33" t="s">
        <v>200</v>
      </c>
      <c r="N54" s="33" t="s">
        <v>201</v>
      </c>
      <c r="O54" s="33" t="s">
        <v>187</v>
      </c>
      <c r="P54" s="33" t="s">
        <v>62</v>
      </c>
      <c r="Q54" s="33" t="s">
        <v>187</v>
      </c>
      <c r="R54" s="33" t="s">
        <v>93</v>
      </c>
      <c r="S54" s="25"/>
      <c r="T54" s="2"/>
    </row>
    <row r="55" spans="1:20" ht="28.5">
      <c r="A55" s="13">
        <v>51</v>
      </c>
      <c r="B55" s="47"/>
      <c r="C55" s="15" t="s">
        <v>202</v>
      </c>
      <c r="D55" s="16" t="s">
        <v>123</v>
      </c>
      <c r="E55" s="16" t="s">
        <v>124</v>
      </c>
      <c r="F55" s="17">
        <v>38854</v>
      </c>
      <c r="G55" s="17">
        <v>37518.464</v>
      </c>
      <c r="H55" s="17">
        <v>36653</v>
      </c>
      <c r="I55" s="17">
        <v>150</v>
      </c>
      <c r="J55" s="17"/>
      <c r="K55" s="17">
        <v>44.32</v>
      </c>
      <c r="L55" s="20"/>
      <c r="M55" s="19" t="s">
        <v>112</v>
      </c>
      <c r="N55" s="16" t="s">
        <v>39</v>
      </c>
      <c r="O55" s="16" t="s">
        <v>203</v>
      </c>
      <c r="P55" s="16" t="s">
        <v>204</v>
      </c>
      <c r="Q55" s="16" t="s">
        <v>203</v>
      </c>
      <c r="R55" s="16" t="s">
        <v>123</v>
      </c>
      <c r="S55" s="16"/>
      <c r="T55" s="2"/>
    </row>
    <row r="56" spans="1:20" ht="57">
      <c r="A56" s="13">
        <v>52</v>
      </c>
      <c r="B56" s="48" t="s">
        <v>205</v>
      </c>
      <c r="C56" s="15" t="s">
        <v>206</v>
      </c>
      <c r="D56" s="16" t="s">
        <v>129</v>
      </c>
      <c r="E56" s="16" t="s">
        <v>130</v>
      </c>
      <c r="F56" s="23">
        <v>4618.7</v>
      </c>
      <c r="G56" s="23">
        <v>4121.6400000000003</v>
      </c>
      <c r="H56" s="23">
        <v>1578</v>
      </c>
      <c r="I56" s="17"/>
      <c r="J56" s="17"/>
      <c r="K56" s="17">
        <v>8.2200000000000006</v>
      </c>
      <c r="L56" s="18">
        <v>123.37</v>
      </c>
      <c r="M56" s="19" t="s">
        <v>72</v>
      </c>
      <c r="N56" s="16" t="s">
        <v>207</v>
      </c>
      <c r="O56" s="16" t="s">
        <v>132</v>
      </c>
      <c r="P56" s="16" t="s">
        <v>208</v>
      </c>
      <c r="Q56" s="16" t="s">
        <v>132</v>
      </c>
      <c r="R56" s="16"/>
      <c r="S56" s="16"/>
      <c r="T56" s="2"/>
    </row>
    <row r="57" spans="1:20" ht="28.5">
      <c r="A57" s="13">
        <v>53</v>
      </c>
      <c r="B57" s="49"/>
      <c r="C57" s="37" t="s">
        <v>209</v>
      </c>
      <c r="D57" s="33" t="s">
        <v>210</v>
      </c>
      <c r="E57" s="33" t="s">
        <v>99</v>
      </c>
      <c r="F57" s="38">
        <v>14046.911201000001</v>
      </c>
      <c r="G57" s="38">
        <v>14046.911201000001</v>
      </c>
      <c r="H57" s="38">
        <f>F57</f>
        <v>14046.911201000001</v>
      </c>
      <c r="I57" s="38"/>
      <c r="J57" s="38">
        <v>14046.911201000001</v>
      </c>
      <c r="K57" s="34">
        <v>20.85</v>
      </c>
      <c r="L57" s="20"/>
      <c r="M57" s="40" t="s">
        <v>72</v>
      </c>
      <c r="N57" s="33" t="s">
        <v>101</v>
      </c>
      <c r="O57" s="33" t="s">
        <v>106</v>
      </c>
      <c r="P57" s="33" t="s">
        <v>211</v>
      </c>
      <c r="Q57" s="33" t="s">
        <v>106</v>
      </c>
      <c r="R57" s="33" t="s">
        <v>101</v>
      </c>
      <c r="S57" s="33"/>
      <c r="T57" s="2"/>
    </row>
    <row r="58" spans="1:20" ht="57">
      <c r="A58" s="13">
        <v>54</v>
      </c>
      <c r="B58" s="49"/>
      <c r="C58" s="15" t="s">
        <v>212</v>
      </c>
      <c r="D58" s="16" t="s">
        <v>213</v>
      </c>
      <c r="E58" s="16" t="s">
        <v>24</v>
      </c>
      <c r="F58" s="17">
        <v>24304.799999999999</v>
      </c>
      <c r="G58" s="17">
        <v>24304.799999999999</v>
      </c>
      <c r="H58" s="17">
        <v>16904.8</v>
      </c>
      <c r="I58" s="17"/>
      <c r="J58" s="17"/>
      <c r="K58" s="17">
        <v>31.1</v>
      </c>
      <c r="L58" s="20"/>
      <c r="M58" s="19" t="s">
        <v>37</v>
      </c>
      <c r="N58" s="16" t="s">
        <v>214</v>
      </c>
      <c r="O58" s="16" t="s">
        <v>215</v>
      </c>
      <c r="P58" s="16" t="s">
        <v>158</v>
      </c>
      <c r="Q58" s="16" t="s">
        <v>216</v>
      </c>
      <c r="R58" s="16" t="s">
        <v>64</v>
      </c>
      <c r="S58" s="16"/>
      <c r="T58" s="2"/>
    </row>
    <row r="59" spans="1:20" ht="28.5">
      <c r="A59" s="13">
        <v>55</v>
      </c>
      <c r="B59" s="49"/>
      <c r="C59" s="15" t="s">
        <v>217</v>
      </c>
      <c r="D59" s="16" t="s">
        <v>218</v>
      </c>
      <c r="E59" s="16" t="s">
        <v>218</v>
      </c>
      <c r="F59" s="17">
        <v>14206.65</v>
      </c>
      <c r="G59" s="17">
        <v>14206.65</v>
      </c>
      <c r="H59" s="17">
        <v>14206.65</v>
      </c>
      <c r="I59" s="17"/>
      <c r="J59" s="17">
        <v>14206.65</v>
      </c>
      <c r="K59" s="17">
        <v>21.01</v>
      </c>
      <c r="L59" s="20"/>
      <c r="M59" s="19" t="s">
        <v>25</v>
      </c>
      <c r="N59" s="16" t="s">
        <v>93</v>
      </c>
      <c r="O59" s="16" t="s">
        <v>219</v>
      </c>
      <c r="P59" s="16" t="s">
        <v>220</v>
      </c>
      <c r="Q59" s="16" t="s">
        <v>219</v>
      </c>
      <c r="R59" s="16"/>
      <c r="S59" s="16"/>
      <c r="T59" s="2"/>
    </row>
    <row r="60" spans="1:20" ht="28.5">
      <c r="A60" s="13">
        <v>56</v>
      </c>
      <c r="B60" s="50"/>
      <c r="C60" s="15" t="s">
        <v>221</v>
      </c>
      <c r="D60" s="16" t="s">
        <v>222</v>
      </c>
      <c r="E60" s="16" t="s">
        <v>99</v>
      </c>
      <c r="F60" s="17">
        <v>35389</v>
      </c>
      <c r="G60" s="17">
        <v>35389</v>
      </c>
      <c r="H60" s="17">
        <v>24920</v>
      </c>
      <c r="I60" s="17"/>
      <c r="J60" s="17"/>
      <c r="K60" s="17">
        <v>42.19</v>
      </c>
      <c r="L60" s="20"/>
      <c r="M60" s="19" t="s">
        <v>37</v>
      </c>
      <c r="N60" s="16" t="s">
        <v>101</v>
      </c>
      <c r="O60" s="16" t="s">
        <v>223</v>
      </c>
      <c r="P60" s="16" t="s">
        <v>224</v>
      </c>
      <c r="Q60" s="16" t="s">
        <v>223</v>
      </c>
      <c r="R60" s="16" t="s">
        <v>101</v>
      </c>
      <c r="S60" s="16"/>
      <c r="T60" s="2"/>
    </row>
    <row r="61" spans="1:20" ht="28.5">
      <c r="A61" s="13">
        <v>57</v>
      </c>
      <c r="B61" s="51" t="s">
        <v>225</v>
      </c>
      <c r="C61" s="15" t="s">
        <v>226</v>
      </c>
      <c r="D61" s="16" t="s">
        <v>227</v>
      </c>
      <c r="E61" s="16" t="s">
        <v>24</v>
      </c>
      <c r="F61" s="17">
        <v>17794</v>
      </c>
      <c r="G61" s="17">
        <v>12499</v>
      </c>
      <c r="H61" s="17">
        <v>12499</v>
      </c>
      <c r="I61" s="17">
        <v>5295</v>
      </c>
      <c r="J61" s="17">
        <v>17794</v>
      </c>
      <c r="K61" s="17">
        <v>19.3</v>
      </c>
      <c r="L61" s="18">
        <f>SUM(K61:K65)</f>
        <v>116.42</v>
      </c>
      <c r="M61" s="19" t="s">
        <v>112</v>
      </c>
      <c r="N61" s="16" t="s">
        <v>188</v>
      </c>
      <c r="O61" s="16" t="s">
        <v>228</v>
      </c>
      <c r="P61" s="16" t="s">
        <v>220</v>
      </c>
      <c r="Q61" s="16" t="s">
        <v>228</v>
      </c>
      <c r="R61" s="16" t="s">
        <v>188</v>
      </c>
      <c r="S61" s="16"/>
      <c r="T61" s="2"/>
    </row>
    <row r="62" spans="1:20" ht="28.5">
      <c r="A62" s="13">
        <v>58</v>
      </c>
      <c r="B62" s="52"/>
      <c r="C62" s="53" t="s">
        <v>229</v>
      </c>
      <c r="D62" s="54" t="s">
        <v>129</v>
      </c>
      <c r="E62" s="54" t="s">
        <v>130</v>
      </c>
      <c r="F62" s="23">
        <v>19762.009999999998</v>
      </c>
      <c r="G62" s="23">
        <v>15283.68</v>
      </c>
      <c r="H62" s="23">
        <v>6556</v>
      </c>
      <c r="I62" s="17"/>
      <c r="J62" s="17">
        <v>6556</v>
      </c>
      <c r="K62" s="17">
        <v>22.08</v>
      </c>
      <c r="L62" s="20"/>
      <c r="M62" s="55" t="s">
        <v>72</v>
      </c>
      <c r="N62" s="54" t="s">
        <v>47</v>
      </c>
      <c r="O62" s="54" t="s">
        <v>132</v>
      </c>
      <c r="P62" s="54" t="s">
        <v>158</v>
      </c>
      <c r="Q62" s="54" t="s">
        <v>132</v>
      </c>
      <c r="R62" s="56"/>
      <c r="S62" s="54"/>
      <c r="T62" s="2"/>
    </row>
    <row r="63" spans="1:20" ht="42.75">
      <c r="A63" s="13">
        <v>59</v>
      </c>
      <c r="B63" s="52"/>
      <c r="C63" s="37" t="s">
        <v>230</v>
      </c>
      <c r="D63" s="33" t="s">
        <v>231</v>
      </c>
      <c r="E63" s="33" t="s">
        <v>99</v>
      </c>
      <c r="F63" s="38">
        <v>36570.06</v>
      </c>
      <c r="G63" s="38">
        <v>36570.06</v>
      </c>
      <c r="H63" s="38">
        <v>36570.06</v>
      </c>
      <c r="I63" s="38"/>
      <c r="J63" s="38">
        <f>36570.06-8000</f>
        <v>28570.059999999998</v>
      </c>
      <c r="K63" s="34">
        <v>43.37</v>
      </c>
      <c r="L63" s="20"/>
      <c r="M63" s="40" t="s">
        <v>66</v>
      </c>
      <c r="N63" s="33" t="s">
        <v>101</v>
      </c>
      <c r="O63" s="33" t="s">
        <v>232</v>
      </c>
      <c r="P63" s="33" t="s">
        <v>62</v>
      </c>
      <c r="Q63" s="33" t="s">
        <v>232</v>
      </c>
      <c r="R63" s="33" t="s">
        <v>101</v>
      </c>
      <c r="S63" s="33"/>
      <c r="T63" s="2"/>
    </row>
    <row r="64" spans="1:20" ht="28.5">
      <c r="A64" s="13">
        <v>60</v>
      </c>
      <c r="B64" s="52"/>
      <c r="C64" s="15" t="s">
        <v>233</v>
      </c>
      <c r="D64" s="16" t="s">
        <v>218</v>
      </c>
      <c r="E64" s="16" t="s">
        <v>218</v>
      </c>
      <c r="F64" s="17">
        <v>1127.3</v>
      </c>
      <c r="G64" s="17">
        <v>1127.3</v>
      </c>
      <c r="H64" s="17">
        <v>1127.3</v>
      </c>
      <c r="I64" s="17"/>
      <c r="J64" s="17">
        <v>1127.3</v>
      </c>
      <c r="K64" s="17">
        <v>2.48</v>
      </c>
      <c r="L64" s="20"/>
      <c r="M64" s="19" t="s">
        <v>100</v>
      </c>
      <c r="N64" s="16" t="s">
        <v>93</v>
      </c>
      <c r="O64" s="16" t="s">
        <v>48</v>
      </c>
      <c r="P64" s="16" t="s">
        <v>234</v>
      </c>
      <c r="Q64" s="16" t="s">
        <v>48</v>
      </c>
      <c r="R64" s="16"/>
      <c r="S64" s="41"/>
      <c r="T64" s="2"/>
    </row>
    <row r="65" spans="1:20" ht="42.75">
      <c r="A65" s="13">
        <v>61</v>
      </c>
      <c r="B65" s="57"/>
      <c r="C65" s="37" t="s">
        <v>235</v>
      </c>
      <c r="D65" s="33" t="s">
        <v>231</v>
      </c>
      <c r="E65" s="33" t="s">
        <v>99</v>
      </c>
      <c r="F65" s="38">
        <v>22393.040000000001</v>
      </c>
      <c r="G65" s="38">
        <v>22393.040000000001</v>
      </c>
      <c r="H65" s="38">
        <v>22393.040000000001</v>
      </c>
      <c r="I65" s="38"/>
      <c r="J65" s="38">
        <v>20916</v>
      </c>
      <c r="K65" s="34">
        <v>29.19</v>
      </c>
      <c r="L65" s="20"/>
      <c r="M65" s="40" t="s">
        <v>112</v>
      </c>
      <c r="N65" s="33" t="s">
        <v>101</v>
      </c>
      <c r="O65" s="33" t="s">
        <v>232</v>
      </c>
      <c r="P65" s="33" t="s">
        <v>236</v>
      </c>
      <c r="Q65" s="33" t="s">
        <v>232</v>
      </c>
      <c r="R65" s="33" t="s">
        <v>101</v>
      </c>
      <c r="S65" s="41"/>
      <c r="T65" s="2"/>
    </row>
    <row r="66" spans="1:20" ht="85.5">
      <c r="A66" s="13">
        <v>62</v>
      </c>
      <c r="B66" s="58" t="s">
        <v>237</v>
      </c>
      <c r="C66" s="15" t="s">
        <v>238</v>
      </c>
      <c r="D66" s="16" t="s">
        <v>36</v>
      </c>
      <c r="E66" s="16" t="s">
        <v>31</v>
      </c>
      <c r="F66" s="17">
        <v>50727.076786999998</v>
      </c>
      <c r="G66" s="17">
        <v>50727.076786999998</v>
      </c>
      <c r="H66" s="17">
        <v>50727.076786999998</v>
      </c>
      <c r="I66" s="17"/>
      <c r="J66" s="17"/>
      <c r="K66" s="17">
        <v>57.24</v>
      </c>
      <c r="L66" s="30">
        <v>105.96</v>
      </c>
      <c r="M66" s="19" t="s">
        <v>66</v>
      </c>
      <c r="N66" s="16" t="s">
        <v>47</v>
      </c>
      <c r="O66" s="16" t="s">
        <v>147</v>
      </c>
      <c r="P66" s="16" t="s">
        <v>239</v>
      </c>
      <c r="Q66" s="16" t="s">
        <v>193</v>
      </c>
      <c r="R66" s="16" t="s">
        <v>36</v>
      </c>
      <c r="S66" s="41"/>
      <c r="T66" s="2"/>
    </row>
    <row r="67" spans="1:20" ht="28.5">
      <c r="A67" s="13">
        <v>63</v>
      </c>
      <c r="B67" s="58"/>
      <c r="C67" s="15" t="s">
        <v>240</v>
      </c>
      <c r="D67" s="15" t="s">
        <v>241</v>
      </c>
      <c r="E67" s="15" t="s">
        <v>242</v>
      </c>
      <c r="F67" s="59">
        <v>373.01</v>
      </c>
      <c r="G67" s="59">
        <v>373.01</v>
      </c>
      <c r="H67" s="60">
        <v>373.01</v>
      </c>
      <c r="I67" s="59"/>
      <c r="J67" s="61"/>
      <c r="K67" s="61">
        <v>0.82</v>
      </c>
      <c r="L67" s="30"/>
      <c r="M67" s="62" t="s">
        <v>200</v>
      </c>
      <c r="N67" s="15" t="s">
        <v>94</v>
      </c>
      <c r="O67" s="15" t="s">
        <v>48</v>
      </c>
      <c r="P67" s="15" t="s">
        <v>243</v>
      </c>
      <c r="Q67" s="15" t="s">
        <v>244</v>
      </c>
      <c r="R67" s="15"/>
      <c r="S67" s="63"/>
      <c r="T67" s="2"/>
    </row>
    <row r="68" spans="1:20" ht="28.5">
      <c r="A68" s="13">
        <v>64</v>
      </c>
      <c r="B68" s="58"/>
      <c r="C68" s="64" t="s">
        <v>245</v>
      </c>
      <c r="D68" s="65" t="s">
        <v>246</v>
      </c>
      <c r="E68" s="65"/>
      <c r="F68" s="61">
        <v>2593.6273930000002</v>
      </c>
      <c r="G68" s="61">
        <v>2593.6273930000002</v>
      </c>
      <c r="H68" s="61">
        <v>2593.6273930000002</v>
      </c>
      <c r="I68" s="61"/>
      <c r="J68" s="61"/>
      <c r="K68" s="61">
        <v>5.47</v>
      </c>
      <c r="L68" s="30"/>
      <c r="M68" s="66" t="s">
        <v>43</v>
      </c>
      <c r="N68" s="65" t="s">
        <v>247</v>
      </c>
      <c r="O68" s="65" t="s">
        <v>96</v>
      </c>
      <c r="P68" s="65" t="s">
        <v>248</v>
      </c>
      <c r="Q68" s="65" t="s">
        <v>96</v>
      </c>
      <c r="R68" s="65"/>
      <c r="S68" s="65"/>
      <c r="T68" s="2"/>
    </row>
    <row r="69" spans="1:20" ht="57">
      <c r="A69" s="13">
        <v>65</v>
      </c>
      <c r="B69" s="58"/>
      <c r="C69" s="15" t="s">
        <v>249</v>
      </c>
      <c r="D69" s="16" t="s">
        <v>246</v>
      </c>
      <c r="E69" s="16"/>
      <c r="F69" s="17">
        <v>2585.771929</v>
      </c>
      <c r="G69" s="17">
        <v>2585.771929</v>
      </c>
      <c r="H69" s="17">
        <v>2585.771929</v>
      </c>
      <c r="I69" s="17"/>
      <c r="J69" s="17"/>
      <c r="K69" s="17">
        <v>5.45</v>
      </c>
      <c r="L69" s="30"/>
      <c r="M69" s="28" t="s">
        <v>43</v>
      </c>
      <c r="N69" s="16" t="s">
        <v>250</v>
      </c>
      <c r="O69" s="16" t="s">
        <v>147</v>
      </c>
      <c r="P69" s="16" t="s">
        <v>251</v>
      </c>
      <c r="Q69" s="16" t="s">
        <v>147</v>
      </c>
      <c r="R69" s="16"/>
      <c r="S69" s="16"/>
      <c r="T69" s="2"/>
    </row>
    <row r="70" spans="1:20" ht="28.5">
      <c r="A70" s="13">
        <v>66</v>
      </c>
      <c r="B70" s="58"/>
      <c r="C70" s="15" t="s">
        <v>252</v>
      </c>
      <c r="D70" s="16" t="s">
        <v>246</v>
      </c>
      <c r="E70" s="16"/>
      <c r="F70" s="17">
        <v>2581.6514000000002</v>
      </c>
      <c r="G70" s="17">
        <v>2581.6514000000002</v>
      </c>
      <c r="H70" s="17">
        <v>2581.6514000000002</v>
      </c>
      <c r="I70" s="17"/>
      <c r="J70" s="17"/>
      <c r="K70" s="17">
        <v>5.45</v>
      </c>
      <c r="L70" s="30"/>
      <c r="M70" s="28" t="s">
        <v>43</v>
      </c>
      <c r="N70" s="16" t="s">
        <v>247</v>
      </c>
      <c r="O70" s="16" t="s">
        <v>147</v>
      </c>
      <c r="P70" s="16" t="s">
        <v>248</v>
      </c>
      <c r="Q70" s="16" t="s">
        <v>147</v>
      </c>
      <c r="R70" s="16"/>
      <c r="S70" s="16"/>
      <c r="T70" s="2"/>
    </row>
    <row r="71" spans="1:20" ht="28.5">
      <c r="A71" s="13">
        <v>67</v>
      </c>
      <c r="B71" s="58"/>
      <c r="C71" s="15" t="s">
        <v>253</v>
      </c>
      <c r="D71" s="16" t="s">
        <v>246</v>
      </c>
      <c r="E71" s="16"/>
      <c r="F71" s="17">
        <v>2849.0522249999999</v>
      </c>
      <c r="G71" s="17">
        <v>2849.0522249999999</v>
      </c>
      <c r="H71" s="17">
        <v>2849.0522249999999</v>
      </c>
      <c r="I71" s="17"/>
      <c r="J71" s="17"/>
      <c r="K71" s="17">
        <v>5.93</v>
      </c>
      <c r="L71" s="30"/>
      <c r="M71" s="28" t="s">
        <v>25</v>
      </c>
      <c r="N71" s="16" t="s">
        <v>254</v>
      </c>
      <c r="O71" s="16" t="s">
        <v>147</v>
      </c>
      <c r="P71" s="16" t="s">
        <v>255</v>
      </c>
      <c r="Q71" s="16" t="s">
        <v>147</v>
      </c>
      <c r="R71" s="16" t="s">
        <v>256</v>
      </c>
      <c r="S71" s="16"/>
      <c r="T71" s="2"/>
    </row>
    <row r="72" spans="1:20" ht="57">
      <c r="A72" s="13">
        <v>68</v>
      </c>
      <c r="B72" s="58"/>
      <c r="C72" s="15" t="s">
        <v>257</v>
      </c>
      <c r="D72" s="16" t="s">
        <v>246</v>
      </c>
      <c r="E72" s="16"/>
      <c r="F72" s="17">
        <v>2610.589254</v>
      </c>
      <c r="G72" s="17">
        <v>2610.589254</v>
      </c>
      <c r="H72" s="17">
        <v>2610.589254</v>
      </c>
      <c r="I72" s="17"/>
      <c r="J72" s="17"/>
      <c r="K72" s="17">
        <v>5.5</v>
      </c>
      <c r="L72" s="30"/>
      <c r="M72" s="28" t="s">
        <v>43</v>
      </c>
      <c r="N72" s="16" t="s">
        <v>258</v>
      </c>
      <c r="O72" s="16" t="s">
        <v>259</v>
      </c>
      <c r="P72" s="16" t="s">
        <v>260</v>
      </c>
      <c r="Q72" s="16" t="s">
        <v>259</v>
      </c>
      <c r="R72" s="16"/>
      <c r="S72" s="16"/>
      <c r="T72" s="2"/>
    </row>
    <row r="73" spans="1:20" ht="44.1" customHeight="1">
      <c r="A73" s="13">
        <v>69</v>
      </c>
      <c r="B73" s="58"/>
      <c r="C73" s="67" t="s">
        <v>261</v>
      </c>
      <c r="D73" s="68" t="s">
        <v>246</v>
      </c>
      <c r="E73" s="68"/>
      <c r="F73" s="69">
        <v>2294.208928</v>
      </c>
      <c r="G73" s="69">
        <v>2294.208928</v>
      </c>
      <c r="H73" s="69">
        <v>2294.208928</v>
      </c>
      <c r="I73" s="69"/>
      <c r="J73" s="17"/>
      <c r="K73" s="17">
        <v>4.93</v>
      </c>
      <c r="L73" s="30"/>
      <c r="M73" s="70" t="s">
        <v>262</v>
      </c>
      <c r="N73" s="68" t="s">
        <v>93</v>
      </c>
      <c r="O73" s="68" t="s">
        <v>263</v>
      </c>
      <c r="P73" s="68" t="s">
        <v>264</v>
      </c>
      <c r="Q73" s="68" t="s">
        <v>263</v>
      </c>
      <c r="R73" s="16" t="s">
        <v>256</v>
      </c>
      <c r="S73" s="12"/>
      <c r="T73" s="2"/>
    </row>
    <row r="74" spans="1:20" ht="57">
      <c r="A74" s="13">
        <v>70</v>
      </c>
      <c r="B74" s="58"/>
      <c r="C74" s="15" t="s">
        <v>265</v>
      </c>
      <c r="D74" s="16" t="s">
        <v>246</v>
      </c>
      <c r="E74" s="16"/>
      <c r="F74" s="17">
        <v>2520.885092</v>
      </c>
      <c r="G74" s="17">
        <v>2520.885092</v>
      </c>
      <c r="H74" s="17">
        <v>2520.885092</v>
      </c>
      <c r="I74" s="17"/>
      <c r="J74" s="17"/>
      <c r="K74" s="17">
        <v>5.34</v>
      </c>
      <c r="L74" s="30"/>
      <c r="M74" s="28" t="s">
        <v>43</v>
      </c>
      <c r="N74" s="16" t="s">
        <v>266</v>
      </c>
      <c r="O74" s="16" t="s">
        <v>267</v>
      </c>
      <c r="P74" s="16" t="s">
        <v>268</v>
      </c>
      <c r="Q74" s="16" t="s">
        <v>267</v>
      </c>
      <c r="R74" s="16"/>
      <c r="S74" s="16"/>
      <c r="T74" s="2"/>
    </row>
    <row r="75" spans="1:20" ht="28.5">
      <c r="A75" s="13">
        <v>71</v>
      </c>
      <c r="B75" s="71"/>
      <c r="C75" s="15" t="s">
        <v>269</v>
      </c>
      <c r="D75" s="16" t="s">
        <v>246</v>
      </c>
      <c r="E75" s="16"/>
      <c r="F75" s="17">
        <v>5020.3146720000004</v>
      </c>
      <c r="G75" s="17">
        <v>5020.3146720000004</v>
      </c>
      <c r="H75" s="17">
        <v>5020.3146720000004</v>
      </c>
      <c r="I75" s="17"/>
      <c r="J75" s="17"/>
      <c r="K75" s="17">
        <v>9.83</v>
      </c>
      <c r="L75" s="30"/>
      <c r="M75" s="28" t="s">
        <v>25</v>
      </c>
      <c r="N75" s="16" t="s">
        <v>158</v>
      </c>
      <c r="O75" s="16" t="s">
        <v>270</v>
      </c>
      <c r="P75" s="16" t="s">
        <v>271</v>
      </c>
      <c r="Q75" s="16" t="s">
        <v>270</v>
      </c>
      <c r="R75" s="16" t="s">
        <v>256</v>
      </c>
      <c r="S75" s="16"/>
      <c r="T75" s="2"/>
    </row>
    <row r="76" spans="1:20" ht="45" customHeight="1">
      <c r="A76" s="13"/>
      <c r="B76" s="16"/>
      <c r="C76" s="16" t="s">
        <v>272</v>
      </c>
      <c r="D76" s="16"/>
      <c r="E76" s="16"/>
      <c r="F76" s="17"/>
      <c r="G76" s="17"/>
      <c r="H76" s="17"/>
      <c r="I76" s="17"/>
      <c r="J76" s="17">
        <f>SUM(J5:J75)</f>
        <v>466780.10860840516</v>
      </c>
      <c r="K76" s="17">
        <f>SUM(K5:K75)</f>
        <v>1871.6899999999998</v>
      </c>
      <c r="L76" s="17">
        <f>SUM(L5:L75)</f>
        <v>1872.3900000000003</v>
      </c>
      <c r="M76" s="19"/>
      <c r="N76" s="16"/>
      <c r="O76" s="16"/>
      <c r="P76" s="16"/>
      <c r="Q76" s="16"/>
      <c r="R76" s="16"/>
      <c r="S76" s="16"/>
      <c r="T76" s="2"/>
    </row>
    <row r="77" spans="1:20">
      <c r="C77" s="2"/>
      <c r="D77" s="2"/>
      <c r="E77" s="2"/>
      <c r="F77" s="3"/>
      <c r="G77" s="3"/>
      <c r="H77" s="2"/>
      <c r="I77" s="2"/>
      <c r="J77" s="2"/>
      <c r="K77" s="3"/>
      <c r="L77" s="2"/>
      <c r="M77" s="2"/>
      <c r="N77" s="2"/>
      <c r="O77" s="2"/>
      <c r="P77" s="2"/>
      <c r="Q77" s="2"/>
      <c r="R77" s="2"/>
      <c r="S77" s="2"/>
      <c r="T77" s="2"/>
    </row>
  </sheetData>
  <mergeCells count="44">
    <mergeCell ref="A1:S1"/>
    <mergeCell ref="B2:S2"/>
    <mergeCell ref="H3:I3"/>
    <mergeCell ref="A3:A4"/>
    <mergeCell ref="B3:B4"/>
    <mergeCell ref="F3:F4"/>
    <mergeCell ref="G3:G4"/>
    <mergeCell ref="J3:J4"/>
    <mergeCell ref="K3:K4"/>
    <mergeCell ref="L3:L4"/>
    <mergeCell ref="P3:P4"/>
    <mergeCell ref="Q3:Q4"/>
    <mergeCell ref="R3:R4"/>
    <mergeCell ref="S3:S4"/>
    <mergeCell ref="B61:B65"/>
    <mergeCell ref="B66:B75"/>
    <mergeCell ref="C3:C4"/>
    <mergeCell ref="D3:D4"/>
    <mergeCell ref="E3:E4"/>
    <mergeCell ref="B35:B39"/>
    <mergeCell ref="B40:B44"/>
    <mergeCell ref="B45:B49"/>
    <mergeCell ref="B50:B55"/>
    <mergeCell ref="B56:B60"/>
    <mergeCell ref="B5:B9"/>
    <mergeCell ref="B10:B19"/>
    <mergeCell ref="B20:B24"/>
    <mergeCell ref="B25:B29"/>
    <mergeCell ref="B30:B34"/>
    <mergeCell ref="L61:L65"/>
    <mergeCell ref="L66:L75"/>
    <mergeCell ref="M3:M4"/>
    <mergeCell ref="N3:N4"/>
    <mergeCell ref="O3:O4"/>
    <mergeCell ref="L35:L39"/>
    <mergeCell ref="L40:L44"/>
    <mergeCell ref="L45:L49"/>
    <mergeCell ref="L50:L55"/>
    <mergeCell ref="L56:L60"/>
    <mergeCell ref="L5:L9"/>
    <mergeCell ref="L10:L19"/>
    <mergeCell ref="L20:L24"/>
    <mergeCell ref="L25:L29"/>
    <mergeCell ref="L30:L34"/>
  </mergeCells>
  <phoneticPr fontId="12" type="noConversion"/>
  <pageMargins left="0.70069444444444495" right="0.70069444444444495" top="0.75138888888888899" bottom="0.75138888888888899" header="0.29861111111111099" footer="0.29861111111111099"/>
  <pageSetup paperSize="8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czj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张文伟</dc:creator>
  <cp:lastModifiedBy>. Anna</cp:lastModifiedBy>
  <dcterms:created xsi:type="dcterms:W3CDTF">2023-09-06T17:58:00Z</dcterms:created>
  <dcterms:modified xsi:type="dcterms:W3CDTF">2024-05-10T03:01:40Z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438E3E3957E8480FB0CD38BDE0EA899B_13</vt:lpwstr>
  </property>
</Properties>
</file>